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minimized="1" xWindow="0" yWindow="0" windowWidth="16440" windowHeight="7650"/>
  </bookViews>
  <sheets>
    <sheet name="Форма 1" sheetId="5" r:id="rId1"/>
    <sheet name="Коды программ" sheetId="4" r:id="rId2"/>
  </sheets>
  <calcPr calcId="162913"/>
</workbook>
</file>

<file path=xl/calcChain.xml><?xml version="1.0" encoding="utf-8"?>
<calcChain xmlns="http://schemas.openxmlformats.org/spreadsheetml/2006/main">
  <c r="L54" i="5" l="1"/>
  <c r="K54" i="5"/>
  <c r="J54" i="5"/>
  <c r="I54" i="5"/>
  <c r="H54" i="5"/>
  <c r="AH13" i="5" l="1"/>
  <c r="AH14" i="5"/>
  <c r="AH15" i="5"/>
  <c r="AH16" i="5"/>
  <c r="AH49" i="5"/>
  <c r="AH50" i="5"/>
  <c r="AH51" i="5"/>
  <c r="AH52" i="5"/>
  <c r="D13" i="5"/>
  <c r="D14" i="5"/>
  <c r="D15" i="5"/>
  <c r="D16" i="5"/>
  <c r="D49" i="5"/>
  <c r="D50" i="5"/>
  <c r="D51" i="5"/>
  <c r="D52" i="5"/>
  <c r="AH48" i="5" l="1"/>
  <c r="AH47" i="5"/>
  <c r="D47" i="5"/>
  <c r="D48" i="5"/>
  <c r="AH40" i="5"/>
  <c r="AH41" i="5"/>
  <c r="AH42" i="5"/>
  <c r="AH43" i="5"/>
  <c r="AH44" i="5"/>
  <c r="AH45" i="5"/>
  <c r="AH46" i="5"/>
  <c r="AH35" i="5"/>
  <c r="AH36" i="5"/>
  <c r="AH37" i="5"/>
  <c r="AH38" i="5"/>
  <c r="AH39" i="5"/>
  <c r="AH11" i="5"/>
  <c r="AH12" i="5"/>
  <c r="AH17" i="5"/>
  <c r="AH18" i="5"/>
  <c r="AH19" i="5"/>
  <c r="AH20" i="5"/>
  <c r="AH21" i="5"/>
  <c r="AH22" i="5"/>
  <c r="AH23" i="5"/>
  <c r="AH24" i="5"/>
  <c r="AH25" i="5"/>
  <c r="AH26" i="5"/>
  <c r="AH27" i="5"/>
  <c r="AH28" i="5"/>
  <c r="AH29" i="5"/>
  <c r="AH30" i="5"/>
  <c r="AH31" i="5"/>
  <c r="AH32" i="5"/>
  <c r="AH33" i="5"/>
  <c r="AH34" i="5"/>
  <c r="D33" i="5"/>
  <c r="D34" i="5"/>
  <c r="D35" i="5"/>
  <c r="D36" i="5"/>
  <c r="D37" i="5"/>
  <c r="D38" i="5"/>
  <c r="D39" i="5"/>
  <c r="D40" i="5"/>
  <c r="D41" i="5"/>
  <c r="D42" i="5"/>
  <c r="D43" i="5"/>
  <c r="D44" i="5"/>
  <c r="D45" i="5"/>
  <c r="D46" i="5"/>
  <c r="D17" i="5"/>
  <c r="D18" i="5"/>
  <c r="D19" i="5"/>
  <c r="D20" i="5"/>
  <c r="D21" i="5"/>
  <c r="D22" i="5"/>
  <c r="D23" i="5"/>
  <c r="D24" i="5"/>
  <c r="D25" i="5"/>
  <c r="D26" i="5"/>
  <c r="D27" i="5"/>
  <c r="D28" i="5"/>
  <c r="D29" i="5"/>
  <c r="D30" i="5"/>
  <c r="D31" i="5"/>
  <c r="D32" i="5"/>
  <c r="AH9" i="5" l="1"/>
  <c r="AH10" i="5"/>
  <c r="AH53" i="5"/>
  <c r="D10" i="5"/>
  <c r="D11" i="5"/>
  <c r="D12" i="5"/>
  <c r="D53" i="5"/>
  <c r="D9" i="5"/>
</calcChain>
</file>

<file path=xl/sharedStrings.xml><?xml version="1.0" encoding="utf-8"?>
<sst xmlns="http://schemas.openxmlformats.org/spreadsheetml/2006/main" count="1569" uniqueCount="1350">
  <si>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</si>
  <si>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</si>
  <si>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</si>
  <si>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</si>
  <si>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</si>
  <si>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</si>
  <si>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</si>
  <si>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</si>
  <si>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</si>
  <si>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</si>
  <si>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</si>
  <si>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</si>
  <si>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</si>
  <si>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</si>
  <si>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</si>
  <si>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</si>
  <si>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</si>
  <si>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</si>
  <si>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</si>
  <si>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</si>
  <si>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</si>
  <si>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</si>
  <si>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</si>
  <si>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</si>
  <si>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</si>
  <si>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</si>
  <si>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</si>
  <si>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</si>
  <si>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</si>
  <si>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</si>
  <si>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</si>
  <si>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</si>
  <si>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</si>
  <si>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</si>
  <si>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</si>
  <si>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</si>
  <si>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</si>
  <si>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</si>
  <si>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</si>
  <si>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</si>
  <si>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</si>
  <si>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</si>
  <si>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</si>
  <si>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</si>
  <si>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</si>
  <si>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</si>
  <si>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</si>
  <si>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</si>
  <si>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</si>
  <si>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</si>
  <si>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</si>
  <si>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</si>
  <si>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</si>
  <si>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</si>
  <si>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</si>
  <si>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</si>
  <si>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</si>
  <si>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</si>
  <si>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</si>
  <si>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</si>
  <si>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</si>
  <si>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</si>
  <si>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</si>
  <si>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</si>
  <si>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</si>
  <si>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</si>
  <si>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</si>
  <si>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</si>
  <si>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</si>
  <si>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</si>
  <si>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</si>
  <si>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</si>
  <si>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</si>
  <si>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</si>
  <si>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</si>
  <si>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</si>
  <si>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</si>
  <si>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</si>
  <si>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</si>
  <si>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</si>
  <si>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</si>
  <si>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</si>
  <si>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</si>
  <si>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</si>
  <si>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</si>
  <si>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</si>
  <si>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</si>
  <si>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</si>
  <si>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</si>
  <si>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</si>
  <si>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</si>
  <si>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</si>
  <si>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</si>
  <si>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</si>
  <si>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</si>
  <si>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</si>
  <si>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</si>
  <si>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</si>
  <si>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</si>
  <si>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</si>
  <si>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</si>
  <si>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</si>
  <si>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</si>
  <si>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</si>
  <si>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</si>
  <si>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</si>
  <si>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</si>
  <si>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</si>
  <si>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</si>
  <si>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</si>
  <si>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</si>
  <si>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</si>
  <si>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</si>
  <si>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</si>
  <si>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</si>
  <si>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</si>
  <si>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</si>
  <si>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</si>
  <si>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</si>
  <si>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</si>
  <si>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</si>
  <si>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</si>
  <si>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</si>
  <si>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</si>
  <si>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</si>
  <si>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</si>
  <si>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</si>
  <si>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</si>
  <si>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</si>
  <si>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</si>
  <si>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</si>
  <si>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</si>
  <si>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</si>
  <si>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</si>
  <si>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</si>
  <si>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</si>
  <si>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</si>
  <si>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</si>
  <si>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</si>
  <si>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</si>
  <si>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</si>
  <si>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</si>
  <si>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</si>
  <si>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</si>
  <si>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</si>
  <si>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</si>
  <si>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</si>
  <si>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</si>
  <si>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</si>
  <si>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</si>
  <si>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</si>
  <si>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</si>
  <si>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</si>
  <si>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</si>
  <si>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</si>
  <si>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</si>
  <si>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</si>
  <si>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</si>
  <si>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</si>
  <si>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</si>
  <si>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</si>
  <si>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</si>
  <si>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</si>
  <si>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</si>
  <si>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</si>
  <si>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</si>
  <si>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</si>
  <si>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</si>
  <si>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</si>
  <si>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</si>
  <si>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</si>
  <si>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</si>
  <si>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</si>
  <si>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</si>
  <si>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</si>
  <si>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</si>
  <si>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</si>
  <si>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</si>
  <si>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</si>
  <si>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</si>
  <si>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</si>
  <si>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</si>
  <si>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</si>
  <si>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</si>
  <si>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</si>
  <si>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</si>
  <si>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</si>
  <si>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</si>
  <si>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</si>
  <si>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</si>
  <si>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</si>
  <si>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</si>
  <si>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</si>
  <si>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</si>
  <si>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</si>
  <si>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</si>
  <si>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</si>
  <si>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</si>
  <si>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</si>
  <si>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</si>
  <si>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</si>
  <si>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</si>
  <si>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</si>
  <si>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</si>
  <si>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</si>
  <si>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</si>
  <si>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</si>
  <si>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</si>
  <si>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</si>
  <si>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</si>
  <si>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</si>
  <si>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</si>
  <si>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</si>
  <si>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</si>
  <si>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</si>
  <si>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</si>
  <si>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</si>
  <si>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</si>
  <si>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</si>
  <si>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</si>
  <si>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</si>
  <si>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</si>
  <si>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</si>
  <si>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</si>
  <si>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</si>
  <si>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</si>
  <si>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</si>
  <si>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</si>
  <si>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</si>
  <si>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</si>
  <si>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</si>
  <si>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</si>
  <si>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</si>
  <si>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</si>
  <si>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</si>
  <si>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</si>
  <si>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</si>
  <si>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</si>
  <si>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</si>
  <si>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</si>
  <si>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</si>
  <si>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</si>
  <si>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</si>
  <si>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</si>
  <si>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</si>
  <si>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</si>
  <si>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</si>
  <si>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</si>
  <si>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</si>
  <si>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</si>
  <si>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</si>
  <si>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</si>
  <si>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</si>
  <si>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</si>
  <si>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</si>
  <si>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</si>
  <si>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</si>
  <si>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</si>
  <si>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</si>
  <si>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</si>
  <si>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</si>
  <si>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</si>
  <si>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</si>
  <si>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</si>
  <si>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</si>
  <si>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</si>
  <si>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</si>
  <si>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</si>
  <si>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</si>
  <si>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</si>
  <si>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</si>
  <si>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</si>
  <si>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</si>
  <si>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</si>
  <si>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</si>
  <si>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</si>
  <si>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</si>
  <si>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</si>
  <si>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</si>
  <si>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</si>
  <si>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</si>
  <si>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</si>
  <si>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</si>
  <si>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</si>
  <si>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</si>
  <si>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</si>
  <si>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</si>
  <si>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</si>
  <si>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</si>
  <si>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</si>
  <si>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</si>
  <si>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</si>
  <si>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</si>
  <si>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</si>
  <si>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</si>
  <si>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</si>
  <si>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</si>
  <si>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</si>
  <si>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</si>
  <si>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</si>
  <si>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</si>
  <si>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</si>
  <si>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</si>
  <si>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</si>
  <si>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</si>
  <si>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</si>
  <si>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</si>
  <si>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</si>
  <si>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</si>
  <si>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</si>
  <si>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</si>
  <si>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</si>
  <si>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</si>
  <si>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</si>
  <si>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</si>
  <si>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</si>
  <si>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</si>
  <si>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</si>
  <si>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</si>
  <si>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</si>
  <si>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</si>
  <si>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</si>
  <si>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</si>
  <si>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</si>
  <si>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</si>
  <si>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</si>
  <si>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</si>
  <si>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</si>
  <si>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</si>
  <si>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</si>
  <si>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</si>
  <si>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</si>
  <si>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</si>
  <si>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</si>
  <si>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</si>
  <si>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</si>
  <si>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</si>
  <si>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</si>
  <si>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</si>
  <si>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</si>
  <si>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</si>
  <si>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</si>
  <si>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</si>
  <si>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</si>
  <si>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</si>
  <si>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</si>
  <si>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</si>
  <si>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</si>
  <si>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</si>
  <si>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</si>
  <si>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</si>
  <si>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</si>
  <si>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</si>
  <si>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</si>
  <si>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</si>
  <si>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</si>
  <si>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</si>
  <si>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</si>
  <si>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</si>
  <si>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</si>
  <si>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</si>
  <si>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</si>
  <si>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</si>
  <si>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</si>
  <si>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</si>
  <si>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</si>
  <si>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</si>
  <si>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</si>
  <si>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</si>
  <si>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</si>
  <si>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</si>
  <si>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</si>
  <si>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</si>
  <si>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</si>
  <si>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</si>
  <si>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</si>
  <si>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</si>
  <si>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</si>
  <si>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</si>
  <si>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</si>
  <si>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</si>
  <si>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</si>
  <si>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</si>
  <si>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</si>
  <si>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</si>
  <si>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</si>
  <si>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</si>
  <si>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</si>
  <si>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</si>
  <si>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</si>
  <si>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</si>
  <si>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</si>
  <si>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</si>
  <si>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</si>
  <si>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</si>
  <si>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</si>
  <si>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</si>
  <si>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</si>
  <si>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</si>
  <si>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</si>
  <si>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</si>
  <si>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</si>
  <si>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</si>
  <si>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</si>
  <si>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</si>
  <si>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</si>
  <si>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</si>
  <si>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</si>
  <si>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</si>
  <si>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</si>
  <si>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</si>
  <si>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</si>
  <si>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</si>
  <si>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</si>
  <si>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</si>
  <si>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</si>
  <si>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</si>
  <si>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</si>
  <si>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</si>
  <si>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</si>
  <si>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</si>
  <si>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</si>
  <si>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</si>
  <si>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</si>
  <si>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</si>
  <si>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</si>
  <si>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</si>
  <si>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</si>
  <si>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</si>
  <si>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</si>
  <si>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</si>
  <si>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</si>
  <si>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</si>
  <si>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</si>
  <si>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</si>
  <si>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</si>
  <si>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</si>
  <si>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</si>
  <si>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</si>
  <si>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</si>
  <si>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</si>
  <si>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</si>
  <si>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</si>
  <si>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</si>
  <si>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</si>
  <si>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</si>
  <si>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</si>
  <si>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</si>
  <si>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</si>
  <si>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</si>
  <si>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</si>
  <si>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</si>
  <si>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</si>
  <si>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</si>
  <si>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</si>
  <si>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</si>
  <si>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</si>
  <si>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</si>
  <si>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</si>
  <si>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</si>
  <si>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</si>
  <si>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</si>
  <si>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</si>
  <si>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</si>
  <si>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</si>
  <si>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</si>
  <si>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</si>
  <si>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</si>
  <si>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</si>
  <si>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</si>
  <si>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</si>
  <si>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</si>
  <si>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</si>
  <si>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</si>
  <si>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</si>
  <si>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</si>
  <si>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</si>
  <si>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</si>
  <si>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</si>
  <si>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</si>
  <si>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</si>
  <si>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</si>
  <si>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</si>
  <si>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</si>
  <si>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</si>
  <si>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</si>
  <si>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</si>
  <si>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</si>
  <si>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</si>
  <si>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</si>
  <si>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</si>
  <si>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</si>
  <si>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</si>
  <si>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</si>
  <si>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</si>
  <si>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</si>
  <si>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</si>
  <si>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</si>
  <si>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</si>
  <si>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</si>
  <si>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</si>
  <si>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</si>
  <si>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</si>
  <si>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</si>
  <si>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</si>
  <si>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</si>
  <si>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</si>
  <si>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</si>
  <si>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</si>
  <si>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</si>
  <si>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</si>
  <si>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</si>
  <si>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</si>
  <si>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</si>
  <si>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</si>
  <si>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</si>
  <si>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</si>
  <si>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</si>
  <si>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</si>
  <si>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</si>
  <si>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</si>
  <si>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</si>
  <si>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</si>
  <si>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</si>
  <si>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</si>
  <si>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</si>
  <si>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</si>
  <si>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</si>
  <si>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</si>
  <si>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</si>
  <si>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</si>
  <si>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</si>
  <si>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</si>
  <si>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</si>
  <si>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</si>
  <si>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</si>
  <si>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</si>
  <si>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</si>
  <si>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</si>
  <si>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</si>
  <si>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</si>
  <si>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</si>
  <si>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</si>
  <si>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</si>
  <si>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</si>
  <si>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</si>
  <si>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</si>
  <si>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</si>
  <si>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</si>
  <si>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</si>
  <si>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</si>
  <si>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</si>
  <si>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</si>
  <si>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</si>
  <si>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</si>
  <si>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</si>
  <si>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</si>
  <si>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</si>
  <si>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</si>
  <si>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</si>
  <si>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</si>
  <si>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</si>
  <si>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</si>
  <si>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</si>
  <si>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</si>
  <si>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</si>
  <si>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</si>
  <si>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</si>
  <si>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</si>
  <si>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</si>
  <si>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</si>
  <si>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</si>
  <si>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</si>
  <si>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</si>
  <si>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</si>
  <si>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</si>
  <si>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</si>
  <si>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</si>
  <si>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</si>
  <si>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</si>
  <si>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</si>
  <si>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</si>
  <si>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</si>
  <si>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</si>
  <si>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</si>
  <si>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</si>
  <si>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</si>
  <si>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</si>
  <si>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</si>
  <si>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</si>
  <si>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</si>
  <si>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</si>
  <si>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</si>
  <si>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</si>
  <si>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</si>
  <si>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</si>
  <si>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</si>
  <si>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</si>
  <si>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</si>
  <si>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</si>
  <si>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</si>
  <si>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</si>
  <si>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</si>
  <si>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</si>
  <si>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</si>
  <si>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</si>
  <si>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</si>
  <si>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</si>
  <si>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</si>
  <si>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</si>
  <si>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</si>
  <si>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</si>
  <si>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</si>
  <si>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</si>
  <si>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</si>
  <si>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</si>
  <si>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</si>
  <si>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</si>
  <si>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</si>
  <si>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</si>
  <si>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</si>
  <si>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</si>
  <si>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</si>
  <si>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</si>
  <si>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</si>
  <si>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</si>
  <si>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</si>
  <si>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</si>
  <si>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</si>
  <si>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</si>
  <si>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</si>
  <si>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</si>
  <si>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</si>
  <si>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</si>
  <si>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</si>
  <si>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</si>
  <si>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</si>
  <si>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</si>
  <si>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</si>
  <si>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</si>
  <si>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</si>
  <si>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</si>
  <si>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</si>
  <si>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</si>
  <si>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</si>
  <si>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</si>
  <si>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</si>
  <si>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</si>
  <si>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</si>
  <si>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</si>
  <si>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</si>
  <si>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</si>
  <si>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</si>
  <si>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</si>
  <si>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</si>
  <si>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</si>
  <si>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</si>
  <si>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</si>
  <si>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</si>
  <si>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</si>
  <si>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</si>
  <si>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</si>
  <si>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</si>
  <si>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</si>
  <si>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</si>
  <si>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</si>
  <si>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</si>
  <si>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</si>
  <si>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</si>
  <si>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</si>
  <si>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</si>
  <si>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</si>
  <si>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</si>
  <si>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</si>
  <si>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</si>
  <si>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</si>
  <si>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</si>
  <si>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</si>
  <si>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</si>
  <si>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</si>
  <si>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</si>
  <si>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</si>
  <si>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</si>
  <si>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</si>
  <si>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</si>
  <si>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</si>
  <si>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</si>
  <si>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</si>
  <si>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</si>
  <si>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</si>
  <si>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</si>
  <si>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</si>
  <si>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</si>
  <si>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</si>
  <si>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</si>
  <si>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</si>
  <si>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</si>
  <si>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</si>
  <si>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</si>
  <si>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</si>
  <si>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</si>
  <si>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</si>
  <si>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</si>
  <si>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</si>
  <si>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</si>
  <si>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</si>
  <si>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</si>
  <si>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</si>
  <si>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</si>
  <si>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</si>
  <si>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</si>
  <si>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</si>
  <si>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</si>
  <si>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</si>
  <si>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</si>
  <si>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</si>
  <si>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</si>
  <si>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</si>
  <si>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</si>
  <si>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</si>
  <si>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</si>
  <si>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</si>
  <si>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</si>
  <si>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</si>
  <si>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</si>
  <si>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</si>
  <si>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</si>
  <si>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</si>
  <si>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</si>
  <si>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</si>
  <si>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</si>
  <si>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</si>
  <si>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</si>
  <si>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</si>
  <si>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</si>
  <si>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</si>
  <si>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</si>
  <si>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</si>
  <si>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</si>
  <si>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</si>
  <si>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</si>
  <si>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</si>
  <si>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</si>
  <si>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</si>
  <si>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</si>
  <si>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</si>
  <si>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</si>
  <si>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</si>
  <si>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</si>
  <si>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</si>
  <si>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</si>
  <si>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</si>
  <si>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</si>
  <si>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</si>
  <si>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</si>
  <si>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</si>
  <si>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</si>
  <si>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</si>
  <si>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</si>
  <si>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</si>
  <si>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</si>
  <si>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</si>
  <si>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</si>
  <si>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</si>
  <si>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</si>
  <si>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</si>
  <si>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</si>
  <si>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</si>
  <si>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</si>
  <si>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</si>
  <si>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</si>
  <si>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</si>
  <si>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</si>
  <si>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</si>
  <si>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</si>
  <si>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</si>
  <si>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</si>
  <si>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</si>
  <si>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</si>
  <si>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</si>
  <si>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</si>
  <si>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</si>
  <si>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</si>
  <si>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</si>
  <si>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</si>
  <si>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</si>
  <si>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</si>
  <si>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</si>
  <si>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</si>
  <si>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</si>
  <si>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</si>
  <si>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</si>
  <si>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</si>
  <si>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</si>
  <si>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</si>
  <si>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</si>
  <si>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</si>
  <si>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</si>
  <si>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</si>
  <si>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</si>
  <si>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</si>
  <si>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</si>
  <si>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</si>
  <si>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</si>
  <si>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</si>
  <si>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</si>
  <si>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</si>
  <si>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</si>
  <si>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</si>
  <si>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</si>
  <si>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</si>
  <si>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</si>
  <si>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</si>
  <si>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</si>
  <si>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</si>
  <si>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</si>
  <si>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</si>
  <si>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</si>
  <si>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</si>
  <si>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</si>
  <si>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</si>
  <si>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</si>
  <si>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</si>
  <si>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</si>
  <si>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</si>
  <si>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</si>
  <si>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</si>
  <si>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</si>
  <si>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</si>
  <si>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</si>
  <si>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</si>
  <si>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</si>
  <si>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</si>
  <si>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</si>
  <si>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</si>
  <si>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</si>
  <si>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</si>
  <si>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</si>
  <si>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</si>
  <si>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</si>
  <si>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</si>
  <si>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</si>
  <si>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</si>
  <si>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</si>
  <si>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</si>
  <si>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</si>
  <si>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</si>
  <si>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</si>
  <si>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</si>
  <si>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</si>
  <si>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</si>
  <si>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</si>
  <si>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</si>
  <si>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</si>
  <si>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</si>
  <si>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</si>
  <si>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</si>
  <si>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</si>
  <si>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</si>
  <si>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</si>
  <si>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</si>
  <si>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</si>
  <si>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</si>
  <si>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</si>
  <si>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</si>
  <si>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</si>
  <si>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</si>
  <si>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</si>
  <si>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</si>
  <si>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</si>
  <si>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</si>
  <si>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</si>
  <si>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</si>
  <si>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</si>
  <si>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</si>
  <si>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</si>
  <si>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</si>
  <si>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</si>
  <si>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</si>
  <si>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</si>
  <si>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</si>
  <si>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</si>
  <si>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</si>
  <si>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</si>
  <si>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</si>
  <si>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</si>
  <si>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</si>
  <si>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</si>
  <si>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</si>
  <si>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</si>
  <si>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</si>
  <si>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</si>
  <si>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</si>
  <si>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</si>
  <si>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</si>
  <si>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</si>
  <si>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</si>
  <si>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</si>
  <si>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</si>
  <si>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</si>
  <si>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</si>
  <si>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</si>
  <si>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</si>
  <si>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</si>
  <si>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</si>
  <si>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</si>
  <si>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</si>
  <si>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</si>
  <si>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</si>
  <si>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</si>
  <si>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</si>
  <si>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</si>
  <si>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</si>
  <si>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</si>
  <si>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</si>
  <si>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</si>
  <si>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</si>
  <si>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</si>
  <si>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</si>
  <si>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</si>
  <si>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</si>
  <si>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</si>
  <si>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</si>
  <si>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</si>
  <si>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</si>
  <si>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</si>
  <si>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</si>
  <si>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</si>
  <si>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</si>
  <si>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</si>
  <si>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</si>
  <si>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</si>
  <si>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</si>
  <si>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</si>
  <si>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</si>
  <si>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</si>
  <si>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</si>
  <si>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</si>
  <si>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</si>
  <si>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</si>
  <si>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</si>
  <si>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</si>
  <si>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</si>
  <si>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</si>
  <si>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</si>
  <si>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</si>
  <si>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</si>
  <si>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</si>
  <si>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</si>
  <si>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</si>
  <si>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</si>
  <si>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</si>
  <si>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</si>
  <si>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</si>
  <si>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</si>
  <si>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</si>
  <si>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</si>
  <si>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</si>
  <si>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</si>
  <si>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</si>
  <si>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</si>
  <si>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</si>
  <si>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</si>
  <si>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</si>
  <si>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</si>
  <si>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</si>
  <si>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</si>
  <si>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</si>
  <si>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</si>
  <si>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</si>
  <si>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</si>
  <si>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</si>
  <si>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</si>
  <si>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</si>
  <si>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</si>
  <si>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</si>
  <si>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</si>
  <si>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</si>
  <si>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</si>
  <si>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</si>
  <si>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</si>
  <si>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</si>
  <si>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</si>
  <si>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</si>
  <si>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</si>
  <si>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</si>
  <si>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</si>
  <si>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</si>
  <si>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</si>
  <si>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</si>
  <si>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</si>
  <si>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</si>
  <si>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</si>
  <si>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</si>
  <si>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</si>
  <si>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</si>
  <si>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</si>
  <si>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</si>
  <si>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</si>
  <si>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</si>
  <si>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</si>
  <si>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</si>
  <si>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</si>
  <si>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</si>
  <si>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</si>
  <si>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</si>
  <si>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</si>
  <si>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</si>
  <si>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</si>
  <si>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</si>
  <si>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</si>
  <si>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</si>
  <si>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</si>
  <si>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</si>
  <si>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</si>
  <si>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</si>
  <si>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</si>
  <si>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</si>
  <si>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</si>
  <si>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</si>
  <si>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</si>
  <si>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</si>
  <si>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</si>
  <si>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</si>
  <si>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</si>
  <si>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</si>
  <si>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</si>
  <si>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</si>
  <si>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</si>
  <si>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</si>
  <si>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</si>
  <si>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</si>
  <si>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</si>
  <si>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</si>
  <si>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</si>
  <si>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</si>
  <si>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</si>
  <si>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</si>
  <si>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</si>
  <si>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</si>
  <si>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</si>
  <si>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</si>
  <si>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</si>
  <si>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</si>
  <si>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</si>
  <si>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</si>
  <si>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</si>
  <si>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</si>
  <si>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</si>
  <si>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</si>
  <si>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</si>
  <si>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</si>
  <si>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</si>
  <si>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</si>
  <si>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</si>
  <si>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</si>
  <si>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</si>
  <si>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</si>
  <si>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</si>
  <si>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</si>
  <si>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</si>
  <si>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</si>
  <si>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</si>
  <si>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</si>
  <si>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</si>
  <si>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</si>
  <si>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</si>
  <si>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</si>
  <si>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</si>
  <si>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</si>
  <si>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</si>
  <si>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</si>
  <si>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</si>
  <si>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</si>
  <si>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</si>
  <si>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</si>
  <si>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</si>
  <si>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</si>
  <si>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</si>
  <si>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</si>
  <si>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</si>
  <si>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</si>
  <si>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</si>
  <si>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</si>
  <si>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</si>
  <si>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</si>
  <si>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</si>
  <si>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</si>
  <si>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</si>
  <si>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</si>
  <si>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</si>
  <si>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</si>
  <si>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</si>
  <si>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</si>
  <si>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</si>
  <si>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</si>
  <si>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</si>
  <si>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</si>
  <si>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</si>
  <si>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</si>
  <si>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</si>
  <si>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</si>
  <si>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</si>
  <si>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</si>
  <si>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</si>
  <si>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</si>
  <si>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</si>
  <si>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</si>
  <si>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</si>
  <si>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</si>
  <si>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</si>
  <si>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</si>
  <si>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</si>
  <si>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</si>
  <si>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</si>
  <si>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</si>
  <si>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</si>
  <si>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</si>
  <si>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</si>
  <si>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</si>
  <si>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</si>
  <si>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</si>
  <si>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</si>
  <si>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</si>
  <si>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</si>
  <si>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</si>
  <si>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</si>
  <si>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</si>
  <si>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</si>
  <si>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</si>
  <si>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</si>
  <si>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</si>
  <si>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</si>
  <si>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</si>
  <si>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</si>
  <si>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</si>
  <si>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</si>
  <si>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</si>
  <si>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</si>
  <si>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</si>
  <si>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</si>
  <si>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</si>
  <si>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</si>
  <si>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</si>
  <si>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</si>
  <si>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</si>
  <si>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</si>
  <si>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</si>
  <si>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</si>
  <si>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</si>
  <si>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</si>
  <si>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</si>
  <si>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</si>
  <si>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</si>
  <si>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</si>
  <si>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</si>
  <si>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</si>
  <si>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</si>
  <si>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</si>
  <si>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</si>
  <si>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</si>
  <si>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</si>
  <si>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</si>
  <si>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</si>
  <si>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</si>
  <si>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</si>
  <si>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</si>
  <si>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</si>
  <si>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</si>
  <si>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</si>
  <si>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</si>
  <si>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</si>
  <si>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</si>
  <si>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</si>
  <si>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</si>
  <si>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</si>
  <si>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</si>
  <si>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</si>
  <si>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</si>
  <si>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</si>
  <si>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</si>
  <si>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</si>
  <si>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</si>
  <si>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</si>
  <si>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</si>
  <si>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</si>
  <si>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</si>
  <si>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</si>
  <si>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</si>
  <si>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</si>
  <si>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</si>
  <si>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</si>
  <si>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</si>
  <si>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</si>
  <si>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</si>
  <si>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</si>
  <si>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</si>
  <si>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</si>
  <si>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</si>
  <si>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</si>
  <si>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</si>
  <si>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</si>
  <si>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</si>
  <si>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</si>
  <si>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</si>
  <si>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</si>
  <si>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</si>
  <si>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</si>
  <si>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</si>
  <si>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</si>
  <si>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</si>
  <si>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</si>
  <si>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</si>
  <si>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</si>
  <si>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</si>
  <si>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</si>
  <si>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</si>
  <si>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</si>
  <si>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</si>
  <si>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</si>
  <si>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</si>
  <si>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</si>
  <si>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</si>
  <si>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</si>
  <si>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</si>
  <si>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</si>
  <si>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</si>
  <si>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</si>
  <si>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</si>
  <si>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</si>
  <si>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</si>
  <si>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</si>
  <si>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</si>
  <si>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</si>
  <si>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</si>
  <si>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</si>
  <si>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</si>
  <si>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</si>
  <si>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</si>
  <si>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</si>
  <si>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</si>
  <si>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</si>
  <si>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</si>
  <si>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</si>
  <si>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</si>
  <si>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</si>
  <si>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</si>
  <si>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</si>
  <si>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</si>
  <si>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</si>
  <si>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</si>
  <si>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</si>
  <si>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</si>
  <si>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</si>
  <si>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</si>
  <si>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</si>
  <si>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</si>
  <si>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</si>
  <si>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</si>
  <si>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</si>
  <si>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</si>
  <si>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</si>
  <si>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</si>
  <si>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</si>
  <si>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</si>
  <si>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</si>
  <si>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</si>
  <si>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</si>
  <si>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</si>
  <si>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</si>
  <si>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</si>
  <si>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</si>
  <si>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</si>
  <si>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</si>
  <si>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</si>
  <si>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</si>
  <si>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</si>
  <si>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</si>
  <si>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</si>
  <si>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</si>
  <si>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</si>
  <si>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</si>
  <si>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</si>
  <si>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</si>
  <si>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</si>
  <si>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</si>
  <si>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</si>
  <si>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</si>
  <si>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</si>
  <si>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</si>
  <si>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</si>
  <si>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</si>
  <si>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</si>
  <si>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</si>
  <si>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</si>
  <si>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</si>
  <si>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</si>
  <si>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</si>
  <si>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</si>
  <si>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</si>
  <si>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</si>
  <si>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</si>
  <si>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</si>
  <si>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</si>
  <si>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</si>
  <si>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</si>
  <si>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</si>
  <si>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</si>
  <si>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</si>
  <si>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</si>
  <si>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</si>
  <si>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</si>
  <si>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</si>
  <si>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</si>
  <si>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</si>
  <si>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</si>
  <si>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</si>
  <si>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</si>
  <si>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</si>
  <si>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</si>
  <si>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</si>
  <si>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</si>
  <si>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</si>
  <si>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</si>
  <si>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</si>
  <si>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</si>
  <si>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</si>
  <si>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</si>
  <si>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</si>
  <si>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</si>
  <si>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</si>
  <si>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</si>
  <si>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</si>
  <si>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</si>
  <si>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</si>
  <si>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</si>
  <si>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</si>
  <si>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</si>
  <si>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</si>
  <si>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</si>
  <si>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</si>
  <si>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</si>
  <si>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</si>
  <si>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</si>
  <si>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00</t>
  </si>
  <si>
    <t>Романов Евгений Александрович</t>
  </si>
  <si>
    <t xml:space="preserve">заведующий отделом трудоустройства </t>
  </si>
  <si>
    <t>priemkom@magpedcol.ru</t>
  </si>
  <si>
    <t>информирование студентов о возможностях трудоустройства  через официальный сайт и социальные сети. Предложен перечень программ дополнительного профессионального обучения на базе колледжа. 9 чел.</t>
  </si>
  <si>
    <t>информирование студентов о возможностях трудоустройства  через официальный сайт и социальные сети. Предложен перечень программ дополнительного профессионального обучения на базе колледжа. 24 чел.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</si>
</sst>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2" fillId="0" borderId="0"/>
    <xf numFmtId="0" fontId="1" fillId="0" borderId="0"/>
  </cellStyleXfs>
  <cellXfs count="61">
    <xf numFmtId="0" fontId="0" fillId="0" borderId="0" xfId="0"/>
    <xf numFmtId="0" fontId="3" fillId="0" borderId="0" xfId="0" applyFont="1"/>
    <xf numFmtId="0" fontId="4" fillId="0" borderId="0" xfId="1" applyFont="1"/>
    <xf numFmtId="0" fontId="6" fillId="0" borderId="0" xfId="1" applyFont="1"/>
    <xf numFmtId="0" fontId="6" fillId="0" borderId="0" xfId="1" applyFont="1" applyAlignment="1">
      <alignment horizontal="center" vertical="center"/>
    </xf>
    <xf numFmtId="0" fontId="6" fillId="0" borderId="1" xfId="1" applyFont="1" applyBorder="1" applyAlignment="1">
      <alignment horizontal="center" vertical="top" wrapText="1"/>
    </xf>
    <xf numFmtId="0" fontId="6" fillId="0" borderId="1" xfId="1" applyFont="1" applyBorder="1" applyAlignment="1">
      <alignment vertical="top" wrapText="1"/>
    </xf>
    <xf numFmtId="0" fontId="6" fillId="0" borderId="0" xfId="1" applyFont="1" applyBorder="1" applyAlignment="1">
      <alignment horizontal="center" vertical="top"/>
    </xf>
    <xf numFmtId="49" fontId="6" fillId="0" borderId="1" xfId="1" applyNumberFormat="1" applyFont="1" applyBorder="1" applyAlignment="1">
      <alignment horizontal="center" vertical="top"/>
    </xf>
    <xf numFmtId="1" fontId="6" fillId="0" borderId="1" xfId="1" applyNumberFormat="1" applyFont="1" applyBorder="1" applyAlignment="1">
      <alignment horizontal="center" vertical="center"/>
    </xf>
    <xf numFmtId="0" fontId="11" fillId="2" borderId="1" xfId="0" applyFont="1" applyFill="1" applyBorder="1" applyAlignment="1">
      <alignment horizontal="left" vertical="top"/>
    </xf>
    <xf numFmtId="0" fontId="5" fillId="0" borderId="0" xfId="1" applyFont="1"/>
    <xf numFmtId="49" fontId="6" fillId="0" borderId="3" xfId="1" applyNumberFormat="1" applyFont="1" applyBorder="1" applyAlignment="1">
      <alignment horizontal="center" vertical="top" wrapText="1"/>
    </xf>
    <xf numFmtId="0" fontId="6" fillId="0" borderId="3" xfId="1" applyFont="1" applyBorder="1" applyAlignment="1">
      <alignment horizontal="center" vertical="top" wrapText="1"/>
    </xf>
    <xf numFmtId="0" fontId="6" fillId="0" borderId="0" xfId="1" applyFont="1" applyBorder="1" applyAlignment="1">
      <alignment horizontal="left"/>
    </xf>
    <xf numFmtId="14" fontId="4" fillId="0" borderId="0" xfId="1" applyNumberFormat="1" applyFont="1"/>
    <xf numFmtId="0" fontId="6" fillId="0" borderId="1" xfId="1" applyFont="1" applyBorder="1" applyAlignment="1">
      <alignment horizontal="center" vertical="top" wrapText="1"/>
    </xf>
    <xf numFmtId="0" fontId="6" fillId="0" borderId="6" xfId="1" applyFont="1" applyBorder="1" applyAlignment="1">
      <alignment horizontal="center" vertical="top" wrapText="1"/>
    </xf>
    <xf numFmtId="49" fontId="6" fillId="0" borderId="8" xfId="1" applyNumberFormat="1" applyFont="1" applyBorder="1" applyAlignment="1">
      <alignment horizontal="center" vertical="top" wrapText="1"/>
    </xf>
    <xf numFmtId="49" fontId="6" fillId="0" borderId="1" xfId="1" applyNumberFormat="1" applyFont="1" applyBorder="1" applyAlignment="1">
      <alignment horizontal="center" vertical="top" wrapText="1"/>
    </xf>
    <xf numFmtId="0" fontId="6" fillId="0" borderId="1" xfId="1" applyFont="1" applyBorder="1" applyAlignment="1">
      <alignment horizontal="center" vertical="top" wrapText="1"/>
    </xf>
    <xf numFmtId="49" fontId="6" fillId="0" borderId="6" xfId="1" applyNumberFormat="1" applyFont="1" applyBorder="1" applyAlignment="1">
      <alignment horizontal="center" vertical="top" wrapText="1"/>
    </xf>
    <xf numFmtId="49" fontId="7" fillId="0" borderId="3" xfId="1" applyNumberFormat="1" applyFont="1" applyBorder="1" applyAlignment="1">
      <alignment horizontal="center" vertical="top" wrapText="1"/>
    </xf>
    <xf numFmtId="0" fontId="6" fillId="0" borderId="6" xfId="1" applyFont="1" applyBorder="1" applyAlignment="1">
      <alignment horizontal="center" vertical="top" wrapText="1"/>
    </xf>
    <xf numFmtId="0" fontId="6" fillId="0" borderId="1" xfId="1" applyFont="1" applyBorder="1" applyAlignment="1">
      <alignment horizontal="center" vertical="top" wrapText="1"/>
    </xf>
    <xf numFmtId="0" fontId="6" fillId="0" borderId="1" xfId="1" applyFont="1" applyBorder="1" applyAlignment="1">
      <alignment horizontal="left" vertical="top" wrapText="1"/>
    </xf>
    <xf numFmtId="0" fontId="5" fillId="0" borderId="1" xfId="1" applyFont="1" applyBorder="1" applyAlignment="1">
      <alignment horizontal="center" vertical="center" wrapText="1"/>
    </xf>
    <xf numFmtId="0" fontId="4" fillId="0" borderId="1" xfId="1" applyFont="1" applyBorder="1" applyAlignment="1">
      <alignment horizontal="center" wrapText="1"/>
    </xf>
    <xf numFmtId="0" fontId="6" fillId="0" borderId="1" xfId="1" applyFont="1" applyBorder="1" applyAlignment="1">
      <alignment horizontal="center" vertical="center" wrapText="1"/>
    </xf>
    <xf numFmtId="0" fontId="6" fillId="0" borderId="9" xfId="1" applyFont="1" applyBorder="1" applyAlignment="1">
      <alignment vertical="top" wrapText="1"/>
    </xf>
    <xf numFmtId="0" fontId="4" fillId="0" borderId="0" xfId="1" applyFont="1" applyAlignment="1">
      <alignment horizontal="right"/>
    </xf>
    <xf numFmtId="0" fontId="6" fillId="0" borderId="1" xfId="1" applyFont="1" applyBorder="1" applyAlignment="1">
      <alignment horizontal="center" vertical="center" wrapText="1"/>
    </xf>
    <xf numFmtId="0" fontId="6" fillId="0" borderId="1" xfId="1" applyFont="1" applyBorder="1" applyAlignment="1">
      <alignment horizontal="center" vertical="top" wrapText="1"/>
    </xf>
    <xf numFmtId="0" fontId="6" fillId="2" borderId="6" xfId="1" applyNumberFormat="1" applyFont="1" applyFill="1" applyBorder="1" applyAlignment="1">
      <alignment horizontal="center" vertical="top" wrapText="1"/>
    </xf>
    <xf numFmtId="0" fontId="6" fillId="0" borderId="1" xfId="1" applyNumberFormat="1" applyFont="1" applyBorder="1" applyAlignment="1">
      <alignment horizontal="center" vertical="top" wrapText="1"/>
    </xf>
    <xf numFmtId="0" fontId="6" fillId="0" borderId="1" xfId="1" applyFont="1" applyBorder="1" applyAlignment="1">
      <alignment horizontal="center" vertical="top" wrapText="1"/>
    </xf>
    <xf numFmtId="0" fontId="6" fillId="0" borderId="1" xfId="1" applyFont="1" applyBorder="1" applyAlignment="1">
      <alignment horizontal="center" vertical="center" wrapText="1"/>
    </xf>
    <xf numFmtId="49" fontId="4"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xf>
    <xf numFmtId="1" fontId="6" fillId="0" borderId="9" xfId="1" applyNumberFormat="1" applyFont="1" applyBorder="1" applyAlignment="1">
      <alignment vertical="top" wrapText="1"/>
    </xf>
    <xf numFmtId="0" fontId="8" fillId="0" borderId="0" xfId="1" applyFont="1" applyAlignment="1">
      <alignment horizontal="left" vertical="center" wrapText="1"/>
    </xf>
    <xf numFmtId="0" fontId="4" fillId="0" borderId="0" xfId="1" applyFont="1" applyAlignment="1">
      <alignment horizontal="left" vertical="center" wrapText="1"/>
    </xf>
    <xf numFmtId="49" fontId="4" fillId="0" borderId="6" xfId="1" applyNumberFormat="1" applyFont="1" applyBorder="1" applyAlignment="1">
      <alignment horizontal="center" vertical="center" wrapText="1"/>
    </xf>
    <xf numFmtId="49" fontId="4" fillId="0" borderId="7" xfId="1" applyNumberFormat="1" applyFont="1" applyBorder="1" applyAlignment="1">
      <alignment horizontal="center" vertical="center" wrapText="1"/>
    </xf>
    <xf numFmtId="0" fontId="6" fillId="0" borderId="6" xfId="1" applyFont="1" applyBorder="1" applyAlignment="1">
      <alignment horizontal="center" vertical="top" wrapText="1"/>
    </xf>
    <xf numFmtId="0" fontId="6" fillId="0" borderId="7" xfId="1" applyFont="1" applyBorder="1" applyAlignment="1">
      <alignment horizontal="center" vertical="top" wrapText="1"/>
    </xf>
    <xf numFmtId="49" fontId="6" fillId="0" borderId="1" xfId="1" applyNumberFormat="1" applyFont="1" applyBorder="1" applyAlignment="1">
      <alignment horizontal="center" vertical="top" wrapText="1"/>
    </xf>
    <xf numFmtId="0" fontId="6" fillId="0" borderId="1" xfId="1" applyFont="1" applyBorder="1" applyAlignment="1">
      <alignment horizontal="center" vertical="top" wrapText="1"/>
    </xf>
    <xf numFmtId="49" fontId="10" fillId="0" borderId="3" xfId="1" applyNumberFormat="1" applyFont="1" applyBorder="1" applyAlignment="1">
      <alignment horizontal="center" vertical="center" wrapText="1"/>
    </xf>
    <xf numFmtId="49" fontId="10" fillId="0" borderId="4" xfId="1" applyNumberFormat="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1" xfId="1" applyFont="1" applyBorder="1" applyAlignment="1">
      <alignment horizontal="left" vertical="top" wrapText="1"/>
    </xf>
    <xf numFmtId="0" fontId="6" fillId="0" borderId="1" xfId="1" applyFont="1" applyBorder="1" applyAlignment="1">
      <alignment horizontal="center" vertical="center" wrapText="1"/>
    </xf>
    <xf numFmtId="0" fontId="6" fillId="0" borderId="9" xfId="1" applyFont="1" applyBorder="1" applyAlignment="1">
      <alignment horizontal="left" vertical="top" wrapText="1"/>
    </xf>
    <xf numFmtId="0" fontId="6" fillId="0" borderId="2" xfId="1" applyFont="1" applyBorder="1" applyAlignment="1">
      <alignment horizontal="center" vertical="top" wrapText="1"/>
    </xf>
    <xf numFmtId="49" fontId="10" fillId="0" borderId="5" xfId="1" applyNumberFormat="1" applyFont="1" applyBorder="1" applyAlignment="1">
      <alignment horizontal="center" vertical="center" wrapText="1"/>
    </xf>
  </cellXfs>
  <cellStyles count="3">
    <cellStyle name="Обычный" xfId="0" builtinId="0"/>
    <cellStyle name="Обычный 2" xfId="1"/>
    <cellStyle name="Обычный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tabSelected="1" topLeftCell="A31" zoomScale="70" zoomScaleNormal="70" workbookViewId="0">
      <selection activeCell="E41" sqref="A41:XFD41"/>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49.28515625"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30" t="s">
        <v>1338</v>
      </c>
    </row>
    <row r="2" spans="1:34" ht="20.25" x14ac:dyDescent="0.3">
      <c r="A2" s="11"/>
    </row>
    <row r="3" spans="1:34" ht="147.75" customHeight="1" x14ac:dyDescent="0.3">
      <c r="A3" s="40" t="s">
        <v>1339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row>
    <row r="5" spans="1:34" s="3" customFormat="1" ht="42.75" customHeight="1" x14ac:dyDescent="0.25">
      <c r="A5" s="44" t="s">
        <v>1323</v>
      </c>
      <c r="B5" s="44" t="s">
        <v>1324</v>
      </c>
      <c r="C5" s="44" t="s">
        <v>1327</v>
      </c>
      <c r="D5" s="44" t="s">
        <v>1325</v>
      </c>
      <c r="E5" s="44" t="s">
        <v>8</v>
      </c>
      <c r="F5" s="44" t="s">
        <v>1326</v>
      </c>
      <c r="G5" s="46" t="s">
        <v>1343</v>
      </c>
      <c r="H5" s="48" t="s">
        <v>1342</v>
      </c>
      <c r="I5" s="49"/>
      <c r="J5" s="49"/>
      <c r="K5" s="49"/>
      <c r="L5" s="49"/>
      <c r="M5" s="49"/>
      <c r="N5" s="49"/>
      <c r="O5" s="49"/>
      <c r="P5" s="49"/>
      <c r="Q5" s="49"/>
      <c r="R5" s="49"/>
      <c r="S5" s="49"/>
      <c r="T5" s="49"/>
      <c r="U5" s="49"/>
      <c r="V5" s="49"/>
      <c r="W5" s="49"/>
      <c r="X5" s="49"/>
      <c r="Y5" s="49"/>
      <c r="Z5" s="49"/>
      <c r="AA5" s="49"/>
      <c r="AB5" s="49"/>
      <c r="AC5" s="49"/>
      <c r="AD5" s="49"/>
      <c r="AE5" s="49"/>
      <c r="AF5" s="60"/>
      <c r="AG5" s="42" t="s">
        <v>1337</v>
      </c>
      <c r="AH5" s="57" t="s">
        <v>1328</v>
      </c>
    </row>
    <row r="6" spans="1:34" s="3" customFormat="1" ht="51.75" customHeight="1" x14ac:dyDescent="0.25">
      <c r="A6" s="45"/>
      <c r="B6" s="45"/>
      <c r="C6" s="45"/>
      <c r="D6" s="45"/>
      <c r="E6" s="45"/>
      <c r="F6" s="45"/>
      <c r="G6" s="46"/>
      <c r="H6" s="53" t="s">
        <v>9</v>
      </c>
      <c r="I6" s="54"/>
      <c r="J6" s="54"/>
      <c r="K6" s="54"/>
      <c r="L6" s="54"/>
      <c r="M6" s="55"/>
      <c r="N6" s="50" t="s">
        <v>730</v>
      </c>
      <c r="O6" s="51"/>
      <c r="P6" s="52"/>
      <c r="Q6" s="50" t="s">
        <v>735</v>
      </c>
      <c r="R6" s="51"/>
      <c r="S6" s="51"/>
      <c r="T6" s="52"/>
      <c r="U6" s="53" t="s">
        <v>733</v>
      </c>
      <c r="V6" s="54"/>
      <c r="W6" s="54"/>
      <c r="X6" s="54"/>
      <c r="Y6" s="54"/>
      <c r="Z6" s="55"/>
      <c r="AA6" s="48" t="s">
        <v>1340</v>
      </c>
      <c r="AB6" s="49"/>
      <c r="AC6" s="49"/>
      <c r="AD6" s="49"/>
      <c r="AE6" s="49"/>
      <c r="AF6" s="49"/>
      <c r="AG6" s="43"/>
      <c r="AH6" s="57"/>
    </row>
    <row r="7" spans="1:34" s="4" customFormat="1" ht="255.75" customHeight="1" x14ac:dyDescent="0.25">
      <c r="A7" s="45"/>
      <c r="B7" s="45"/>
      <c r="C7" s="45"/>
      <c r="D7" s="59"/>
      <c r="E7" s="45"/>
      <c r="F7" s="45"/>
      <c r="G7" s="47"/>
      <c r="H7" s="12" t="s">
        <v>1331</v>
      </c>
      <c r="I7" s="22" t="s">
        <v>731</v>
      </c>
      <c r="J7" s="22" t="s">
        <v>737</v>
      </c>
      <c r="K7" s="12" t="s">
        <v>742</v>
      </c>
      <c r="L7" s="13" t="s">
        <v>1332</v>
      </c>
      <c r="M7" s="21" t="s">
        <v>691</v>
      </c>
      <c r="N7" s="18" t="s">
        <v>720</v>
      </c>
      <c r="O7" s="33" t="s">
        <v>726</v>
      </c>
      <c r="P7" s="21" t="s">
        <v>690</v>
      </c>
      <c r="Q7" s="21" t="s">
        <v>740</v>
      </c>
      <c r="R7" s="17" t="s">
        <v>732</v>
      </c>
      <c r="S7" s="17" t="s">
        <v>1333</v>
      </c>
      <c r="T7" s="23" t="s">
        <v>739</v>
      </c>
      <c r="U7" s="21" t="s">
        <v>727</v>
      </c>
      <c r="V7" s="21" t="s">
        <v>724</v>
      </c>
      <c r="W7" s="21" t="s">
        <v>1334</v>
      </c>
      <c r="X7" s="21" t="s">
        <v>1335</v>
      </c>
      <c r="Y7" s="21" t="s">
        <v>1336</v>
      </c>
      <c r="Z7" s="21" t="s">
        <v>1341</v>
      </c>
      <c r="AA7" s="19" t="s">
        <v>728</v>
      </c>
      <c r="AB7" s="19" t="s">
        <v>741</v>
      </c>
      <c r="AC7" s="19" t="s">
        <v>729</v>
      </c>
      <c r="AD7" s="19" t="s">
        <v>736</v>
      </c>
      <c r="AE7" s="34" t="s">
        <v>738</v>
      </c>
      <c r="AF7" s="19" t="s">
        <v>734</v>
      </c>
      <c r="AG7" s="43"/>
      <c r="AH7" s="57"/>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35.25" customHeight="1" x14ac:dyDescent="0.25">
      <c r="A9" s="37" t="s">
        <v>686</v>
      </c>
      <c r="B9" s="37" t="s">
        <v>673</v>
      </c>
      <c r="C9" s="5" t="s">
        <v>503</v>
      </c>
      <c r="D9" s="20" t="str">
        <f>VLOOKUP(C9,'Коды программ'!$A$2:$B$578,2,FALSE)</f>
        <v>Социальная работа</v>
      </c>
      <c r="E9" s="8" t="s">
        <v>10</v>
      </c>
      <c r="F9" s="25" t="s">
        <v>721</v>
      </c>
      <c r="G9" s="38">
        <v>26</v>
      </c>
      <c r="H9" s="9">
        <v>22</v>
      </c>
      <c r="I9" s="9">
        <v>17</v>
      </c>
      <c r="J9" s="9">
        <v>0</v>
      </c>
      <c r="K9" s="9">
        <v>0</v>
      </c>
      <c r="L9" s="9">
        <v>0</v>
      </c>
      <c r="M9" s="9">
        <v>2</v>
      </c>
      <c r="N9" s="9">
        <v>0</v>
      </c>
      <c r="O9" s="9">
        <v>0</v>
      </c>
      <c r="P9" s="9">
        <v>2</v>
      </c>
      <c r="Q9" s="9">
        <v>0</v>
      </c>
      <c r="R9" s="9">
        <v>0</v>
      </c>
      <c r="S9" s="9">
        <v>0</v>
      </c>
      <c r="T9" s="9">
        <v>0</v>
      </c>
      <c r="U9" s="9">
        <v>0</v>
      </c>
      <c r="V9" s="9">
        <v>0</v>
      </c>
      <c r="W9" s="9">
        <v>0</v>
      </c>
      <c r="X9" s="9">
        <v>0</v>
      </c>
      <c r="Y9" s="9">
        <v>0</v>
      </c>
      <c r="Z9" s="9">
        <v>0</v>
      </c>
      <c r="AA9" s="9">
        <v>0</v>
      </c>
      <c r="AB9" s="9">
        <v>0</v>
      </c>
      <c r="AC9" s="9">
        <v>0</v>
      </c>
      <c r="AD9" s="9">
        <v>0</v>
      </c>
      <c r="AE9" s="9">
        <v>0</v>
      </c>
      <c r="AF9" s="9">
        <v>0</v>
      </c>
      <c r="AG9" s="9"/>
      <c r="AH9" s="28"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37" t="s">
        <v>686</v>
      </c>
      <c r="B10" s="37" t="s">
        <v>673</v>
      </c>
      <c r="C10" s="32" t="s">
        <v>503</v>
      </c>
      <c r="D10" s="24" t="str">
        <f>VLOOKUP(C10,'Коды программ'!$A$2:$B$578,2,FALSE)</f>
        <v>Социальная работа</v>
      </c>
      <c r="E10" s="8" t="s">
        <v>11</v>
      </c>
      <c r="F10" s="6" t="s">
        <v>722</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c r="AH10" s="28" t="str">
        <f t="shared" ref="AH10:AH5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37" t="s">
        <v>686</v>
      </c>
      <c r="B11" s="37" t="s">
        <v>673</v>
      </c>
      <c r="C11" s="32" t="s">
        <v>503</v>
      </c>
      <c r="D11" s="24" t="str">
        <f>VLOOKUP(C11,'Коды программ'!$A$2:$B$578,2,FALSE)</f>
        <v>Социальная работа</v>
      </c>
      <c r="E11" s="8" t="s">
        <v>12</v>
      </c>
      <c r="F11" s="6" t="s">
        <v>723</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c r="AH11" s="31" t="str">
        <f t="shared" si="0"/>
        <v>проверка пройдена</v>
      </c>
    </row>
    <row r="12" spans="1:34" s="4" customFormat="1" ht="36.75" customHeight="1" x14ac:dyDescent="0.25">
      <c r="A12" s="37" t="s">
        <v>686</v>
      </c>
      <c r="B12" s="37" t="s">
        <v>673</v>
      </c>
      <c r="C12" s="32" t="s">
        <v>503</v>
      </c>
      <c r="D12" s="24" t="str">
        <f>VLOOKUP(C12,'Коды программ'!$A$2:$B$578,2,FALSE)</f>
        <v>Социальная работа</v>
      </c>
      <c r="E12" s="8" t="s">
        <v>13</v>
      </c>
      <c r="F12" s="6" t="s">
        <v>15</v>
      </c>
      <c r="G12" s="9">
        <v>2</v>
      </c>
      <c r="H12" s="9">
        <v>1</v>
      </c>
      <c r="I12" s="9">
        <v>1</v>
      </c>
      <c r="J12" s="9">
        <v>1</v>
      </c>
      <c r="K12" s="9">
        <v>0</v>
      </c>
      <c r="L12" s="9">
        <v>0</v>
      </c>
      <c r="M12" s="9">
        <v>1</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c r="AH12" s="31" t="str">
        <f t="shared" si="0"/>
        <v>проверка пройдена</v>
      </c>
    </row>
    <row r="13" spans="1:34" s="4" customFormat="1" ht="36.75" customHeight="1" x14ac:dyDescent="0.25">
      <c r="A13" s="37" t="s">
        <v>686</v>
      </c>
      <c r="B13" s="37" t="s">
        <v>673</v>
      </c>
      <c r="C13" s="35" t="s">
        <v>509</v>
      </c>
      <c r="D13" s="35" t="str">
        <f>VLOOKUP(C13,'Коды программ'!$A$2:$B$578,2,FALSE)</f>
        <v>Реклама</v>
      </c>
      <c r="E13" s="8" t="s">
        <v>707</v>
      </c>
      <c r="F13" s="25" t="s">
        <v>721</v>
      </c>
      <c r="G13" s="9">
        <v>20</v>
      </c>
      <c r="H13" s="9">
        <v>14</v>
      </c>
      <c r="I13" s="9">
        <v>11</v>
      </c>
      <c r="J13" s="9">
        <v>0</v>
      </c>
      <c r="K13" s="9">
        <v>1</v>
      </c>
      <c r="L13" s="9">
        <v>0</v>
      </c>
      <c r="M13" s="9">
        <v>5</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c r="AH13" s="36" t="str">
        <f>IF(G13=H13+K13+L13+M13+N13+O13+P13+Q13+R13+S13+T13+U13+V13+W13+X13+Y13+Z13+AA13+AB13+AC13+AD13+AE13+AF13,"проверка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4" s="4" customFormat="1" ht="36.75" customHeight="1" x14ac:dyDescent="0.25">
      <c r="A14" s="37" t="s">
        <v>686</v>
      </c>
      <c r="B14" s="37" t="s">
        <v>673</v>
      </c>
      <c r="C14" s="35" t="s">
        <v>509</v>
      </c>
      <c r="D14" s="35" t="str">
        <f>VLOOKUP(C14,'Коды программ'!$A$2:$B$578,2,FALSE)</f>
        <v>Реклама</v>
      </c>
      <c r="E14" s="8" t="s">
        <v>708</v>
      </c>
      <c r="F14" s="6" t="s">
        <v>722</v>
      </c>
      <c r="G14" s="9">
        <v>0</v>
      </c>
      <c r="H14" s="9">
        <v>0</v>
      </c>
      <c r="I14" s="9">
        <v>0</v>
      </c>
      <c r="J14" s="9">
        <v>0</v>
      </c>
      <c r="K14" s="9">
        <v>0</v>
      </c>
      <c r="L14" s="9">
        <v>0</v>
      </c>
      <c r="M14" s="9">
        <v>0</v>
      </c>
      <c r="N14" s="9">
        <v>0</v>
      </c>
      <c r="O14" s="9">
        <v>0</v>
      </c>
      <c r="P14" s="9">
        <v>0</v>
      </c>
      <c r="Q14" s="9">
        <v>0</v>
      </c>
      <c r="R14" s="9">
        <v>0</v>
      </c>
      <c r="S14" s="9">
        <v>0</v>
      </c>
      <c r="T14" s="9">
        <v>0</v>
      </c>
      <c r="U14" s="9">
        <v>0</v>
      </c>
      <c r="V14" s="9">
        <v>0</v>
      </c>
      <c r="W14" s="9">
        <v>0</v>
      </c>
      <c r="X14" s="9">
        <v>0</v>
      </c>
      <c r="Y14" s="9">
        <v>0</v>
      </c>
      <c r="Z14" s="9">
        <v>0</v>
      </c>
      <c r="AA14" s="9">
        <v>0</v>
      </c>
      <c r="AB14" s="9">
        <v>0</v>
      </c>
      <c r="AC14" s="9">
        <v>0</v>
      </c>
      <c r="AD14" s="9">
        <v>0</v>
      </c>
      <c r="AE14" s="9">
        <v>0</v>
      </c>
      <c r="AF14" s="9">
        <v>0</v>
      </c>
      <c r="AG14" s="9"/>
      <c r="AH14" s="36"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6.75" customHeight="1" x14ac:dyDescent="0.25">
      <c r="A15" s="37" t="s">
        <v>686</v>
      </c>
      <c r="B15" s="37" t="s">
        <v>673</v>
      </c>
      <c r="C15" s="35" t="s">
        <v>509</v>
      </c>
      <c r="D15" s="35" t="str">
        <f>VLOOKUP(C15,'Коды программ'!$A$2:$B$578,2,FALSE)</f>
        <v>Реклама</v>
      </c>
      <c r="E15" s="8" t="s">
        <v>709</v>
      </c>
      <c r="F15" s="6" t="s">
        <v>723</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c r="AH15" s="36"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6.75" customHeight="1" x14ac:dyDescent="0.25">
      <c r="A16" s="37" t="s">
        <v>686</v>
      </c>
      <c r="B16" s="37" t="s">
        <v>673</v>
      </c>
      <c r="C16" s="35" t="s">
        <v>509</v>
      </c>
      <c r="D16" s="35" t="str">
        <f>VLOOKUP(C16,'Коды программ'!$A$2:$B$578,2,FALSE)</f>
        <v>Реклама</v>
      </c>
      <c r="E16" s="8" t="s">
        <v>710</v>
      </c>
      <c r="F16" s="6" t="s">
        <v>15</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c r="AH16" s="36" t="str">
        <f>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s="4" customFormat="1" ht="36.75" customHeight="1" x14ac:dyDescent="0.25">
      <c r="A17" s="37" t="s">
        <v>686</v>
      </c>
      <c r="B17" s="37" t="s">
        <v>673</v>
      </c>
      <c r="C17" s="32" t="s">
        <v>535</v>
      </c>
      <c r="D17" s="32" t="str">
        <f>VLOOKUP(C17,'Коды программ'!$A$2:$B$578,2,FALSE)</f>
        <v>Дошкольное образование</v>
      </c>
      <c r="E17" s="8" t="s">
        <v>697</v>
      </c>
      <c r="F17" s="25" t="s">
        <v>721</v>
      </c>
      <c r="G17" s="9">
        <v>87</v>
      </c>
      <c r="H17" s="9">
        <v>65</v>
      </c>
      <c r="I17" s="9">
        <v>55</v>
      </c>
      <c r="J17" s="9">
        <v>19</v>
      </c>
      <c r="K17" s="9">
        <v>0</v>
      </c>
      <c r="L17" s="9">
        <v>5</v>
      </c>
      <c r="M17" s="9">
        <v>4</v>
      </c>
      <c r="N17" s="9">
        <v>0</v>
      </c>
      <c r="O17" s="9">
        <v>0</v>
      </c>
      <c r="P17" s="9">
        <v>9</v>
      </c>
      <c r="Q17" s="9">
        <v>0</v>
      </c>
      <c r="R17" s="9">
        <v>0</v>
      </c>
      <c r="S17" s="9">
        <v>0</v>
      </c>
      <c r="T17" s="9">
        <v>0</v>
      </c>
      <c r="U17" s="9">
        <v>0</v>
      </c>
      <c r="V17" s="9">
        <v>0</v>
      </c>
      <c r="W17" s="9">
        <v>0</v>
      </c>
      <c r="X17" s="9">
        <v>0</v>
      </c>
      <c r="Y17" s="9">
        <v>0</v>
      </c>
      <c r="Z17" s="9">
        <v>0</v>
      </c>
      <c r="AA17" s="9">
        <v>2</v>
      </c>
      <c r="AB17" s="9">
        <v>0</v>
      </c>
      <c r="AC17" s="9">
        <v>0</v>
      </c>
      <c r="AD17" s="9">
        <v>0</v>
      </c>
      <c r="AE17" s="9">
        <v>0</v>
      </c>
      <c r="AF17" s="9">
        <v>2</v>
      </c>
      <c r="AG17" s="9" t="s">
        <v>1349</v>
      </c>
      <c r="AH17" s="31" t="str">
        <f t="shared" si="0"/>
        <v>проверка пройдена</v>
      </c>
    </row>
    <row r="18" spans="1:34" s="4" customFormat="1" ht="36.75" customHeight="1" x14ac:dyDescent="0.25">
      <c r="A18" s="37" t="s">
        <v>686</v>
      </c>
      <c r="B18" s="37" t="s">
        <v>673</v>
      </c>
      <c r="C18" s="32" t="s">
        <v>535</v>
      </c>
      <c r="D18" s="32" t="str">
        <f>VLOOKUP(C18,'Коды программ'!$A$2:$B$578,2,FALSE)</f>
        <v>Дошкольное образование</v>
      </c>
      <c r="E18" s="8" t="s">
        <v>696</v>
      </c>
      <c r="F18" s="6" t="s">
        <v>722</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c r="AH18" s="31" t="str">
        <f t="shared" si="0"/>
        <v>проверка пройдена</v>
      </c>
    </row>
    <row r="19" spans="1:34" s="4" customFormat="1" ht="36.75" customHeight="1" x14ac:dyDescent="0.25">
      <c r="A19" s="37" t="s">
        <v>686</v>
      </c>
      <c r="B19" s="37" t="s">
        <v>673</v>
      </c>
      <c r="C19" s="32" t="s">
        <v>535</v>
      </c>
      <c r="D19" s="32" t="str">
        <f>VLOOKUP(C19,'Коды программ'!$A$2:$B$578,2,FALSE)</f>
        <v>Дошкольное образование</v>
      </c>
      <c r="E19" s="8" t="s">
        <v>695</v>
      </c>
      <c r="F19" s="6" t="s">
        <v>723</v>
      </c>
      <c r="G19" s="9">
        <v>0</v>
      </c>
      <c r="H19" s="9">
        <v>0</v>
      </c>
      <c r="I19" s="9">
        <v>0</v>
      </c>
      <c r="J19" s="9">
        <v>0</v>
      </c>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c r="AH19" s="31" t="str">
        <f t="shared" si="0"/>
        <v>проверка пройдена</v>
      </c>
    </row>
    <row r="20" spans="1:34" s="4" customFormat="1" ht="36.75" customHeight="1" x14ac:dyDescent="0.25">
      <c r="A20" s="37" t="s">
        <v>686</v>
      </c>
      <c r="B20" s="37" t="s">
        <v>673</v>
      </c>
      <c r="C20" s="32" t="s">
        <v>535</v>
      </c>
      <c r="D20" s="32" t="str">
        <f>VLOOKUP(C20,'Коды программ'!$A$2:$B$578,2,FALSE)</f>
        <v>Дошкольное образование</v>
      </c>
      <c r="E20" s="8" t="s">
        <v>694</v>
      </c>
      <c r="F20" s="6" t="s">
        <v>15</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c r="AH20" s="31" t="str">
        <f t="shared" si="0"/>
        <v>проверка пройдена</v>
      </c>
    </row>
    <row r="21" spans="1:34" s="4" customFormat="1" ht="36.75" customHeight="1" x14ac:dyDescent="0.25">
      <c r="A21" s="37" t="s">
        <v>686</v>
      </c>
      <c r="B21" s="37" t="s">
        <v>673</v>
      </c>
      <c r="C21" s="32" t="s">
        <v>536</v>
      </c>
      <c r="D21" s="32" t="str">
        <f>VLOOKUP(C21,'Коды программ'!$A$2:$B$578,2,FALSE)</f>
        <v>Преподавание в начальных классах</v>
      </c>
      <c r="E21" s="8" t="s">
        <v>693</v>
      </c>
      <c r="F21" s="25" t="s">
        <v>721</v>
      </c>
      <c r="G21" s="9">
        <v>45</v>
      </c>
      <c r="H21" s="9">
        <v>39</v>
      </c>
      <c r="I21" s="9">
        <v>33</v>
      </c>
      <c r="J21" s="9">
        <v>7</v>
      </c>
      <c r="K21" s="9">
        <v>0</v>
      </c>
      <c r="L21" s="9">
        <v>0</v>
      </c>
      <c r="M21" s="9">
        <v>3</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3</v>
      </c>
      <c r="AG21" s="9" t="s">
        <v>1348</v>
      </c>
      <c r="AH21" s="31" t="str">
        <f t="shared" si="0"/>
        <v>проверка пройдена</v>
      </c>
    </row>
    <row r="22" spans="1:34" s="4" customFormat="1" ht="36.75" customHeight="1" x14ac:dyDescent="0.25">
      <c r="A22" s="37" t="s">
        <v>686</v>
      </c>
      <c r="B22" s="37" t="s">
        <v>673</v>
      </c>
      <c r="C22" s="32" t="s">
        <v>536</v>
      </c>
      <c r="D22" s="32" t="str">
        <f>VLOOKUP(C22,'Коды программ'!$A$2:$B$578,2,FALSE)</f>
        <v>Преподавание в начальных классах</v>
      </c>
      <c r="E22" s="8" t="s">
        <v>692</v>
      </c>
      <c r="F22" s="6" t="s">
        <v>722</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c r="AH22" s="31" t="str">
        <f t="shared" si="0"/>
        <v>проверка пройдена</v>
      </c>
    </row>
    <row r="23" spans="1:34" s="4" customFormat="1" ht="36.75" customHeight="1" x14ac:dyDescent="0.25">
      <c r="A23" s="37" t="s">
        <v>686</v>
      </c>
      <c r="B23" s="37" t="s">
        <v>673</v>
      </c>
      <c r="C23" s="32" t="s">
        <v>536</v>
      </c>
      <c r="D23" s="32" t="str">
        <f>VLOOKUP(C23,'Коды программ'!$A$2:$B$578,2,FALSE)</f>
        <v>Преподавание в начальных классах</v>
      </c>
      <c r="E23" s="8" t="s">
        <v>14</v>
      </c>
      <c r="F23" s="6" t="s">
        <v>723</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c r="AH23" s="31" t="str">
        <f t="shared" si="0"/>
        <v>проверка пройдена</v>
      </c>
    </row>
    <row r="24" spans="1:34" s="4" customFormat="1" ht="36.75" customHeight="1" x14ac:dyDescent="0.25">
      <c r="A24" s="37" t="s">
        <v>686</v>
      </c>
      <c r="B24" s="37" t="s">
        <v>673</v>
      </c>
      <c r="C24" s="32" t="s">
        <v>536</v>
      </c>
      <c r="D24" s="32" t="str">
        <f>VLOOKUP(C24,'Коды программ'!$A$2:$B$578,2,FALSE)</f>
        <v>Преподавание в начальных классах</v>
      </c>
      <c r="E24" s="8" t="s">
        <v>13</v>
      </c>
      <c r="F24" s="6" t="s">
        <v>15</v>
      </c>
      <c r="G24" s="9">
        <v>0</v>
      </c>
      <c r="H24" s="9">
        <v>0</v>
      </c>
      <c r="I24" s="9">
        <v>0</v>
      </c>
      <c r="J24" s="9">
        <v>0</v>
      </c>
      <c r="K24" s="9">
        <v>0</v>
      </c>
      <c r="L24" s="9">
        <v>0</v>
      </c>
      <c r="M24" s="9">
        <v>0</v>
      </c>
      <c r="N24" s="9">
        <v>0</v>
      </c>
      <c r="O24" s="9">
        <v>0</v>
      </c>
      <c r="P24" s="9">
        <v>0</v>
      </c>
      <c r="Q24" s="9">
        <v>0</v>
      </c>
      <c r="R24" s="9">
        <v>0</v>
      </c>
      <c r="S24" s="9">
        <v>0</v>
      </c>
      <c r="T24" s="9">
        <v>0</v>
      </c>
      <c r="U24" s="9">
        <v>0</v>
      </c>
      <c r="V24" s="9">
        <v>0</v>
      </c>
      <c r="W24" s="9">
        <v>0</v>
      </c>
      <c r="X24" s="9">
        <v>0</v>
      </c>
      <c r="Y24" s="9">
        <v>0</v>
      </c>
      <c r="Z24" s="9">
        <v>0</v>
      </c>
      <c r="AA24" s="9">
        <v>0</v>
      </c>
      <c r="AB24" s="9">
        <v>0</v>
      </c>
      <c r="AC24" s="9">
        <v>0</v>
      </c>
      <c r="AD24" s="9">
        <v>0</v>
      </c>
      <c r="AE24" s="9">
        <v>0</v>
      </c>
      <c r="AF24" s="9">
        <v>0</v>
      </c>
      <c r="AG24" s="9"/>
      <c r="AH24" s="31" t="str">
        <f t="shared" si="0"/>
        <v>проверка пройдена</v>
      </c>
    </row>
    <row r="25" spans="1:34" s="4" customFormat="1" ht="36.75" customHeight="1" x14ac:dyDescent="0.25">
      <c r="A25" s="37" t="s">
        <v>686</v>
      </c>
      <c r="B25" s="37" t="s">
        <v>673</v>
      </c>
      <c r="C25" s="32" t="s">
        <v>537</v>
      </c>
      <c r="D25" s="32" t="str">
        <f>VLOOKUP(C25,'Коды программ'!$A$2:$B$578,2,FALSE)</f>
        <v>Педагогика дополнительного образования</v>
      </c>
      <c r="E25" s="8" t="s">
        <v>12</v>
      </c>
      <c r="F25" s="25" t="s">
        <v>721</v>
      </c>
      <c r="G25" s="9">
        <v>30</v>
      </c>
      <c r="H25" s="9">
        <v>26</v>
      </c>
      <c r="I25" s="9">
        <v>12</v>
      </c>
      <c r="J25" s="9">
        <v>0</v>
      </c>
      <c r="K25" s="9">
        <v>0</v>
      </c>
      <c r="L25" s="9">
        <v>1</v>
      </c>
      <c r="M25" s="9">
        <v>2</v>
      </c>
      <c r="N25" s="9">
        <v>0</v>
      </c>
      <c r="O25" s="9">
        <v>0</v>
      </c>
      <c r="P25" s="9">
        <v>1</v>
      </c>
      <c r="Q25" s="9">
        <v>0</v>
      </c>
      <c r="R25" s="9">
        <v>0</v>
      </c>
      <c r="S25" s="9">
        <v>0</v>
      </c>
      <c r="T25" s="9">
        <v>0</v>
      </c>
      <c r="U25" s="9">
        <v>0</v>
      </c>
      <c r="V25" s="9">
        <v>0</v>
      </c>
      <c r="W25" s="9">
        <v>0</v>
      </c>
      <c r="X25" s="9">
        <v>0</v>
      </c>
      <c r="Y25" s="9">
        <v>0</v>
      </c>
      <c r="Z25" s="9">
        <v>0</v>
      </c>
      <c r="AA25" s="9">
        <v>0</v>
      </c>
      <c r="AB25" s="9">
        <v>0</v>
      </c>
      <c r="AC25" s="9">
        <v>0</v>
      </c>
      <c r="AD25" s="9">
        <v>0</v>
      </c>
      <c r="AE25" s="9">
        <v>0</v>
      </c>
      <c r="AF25" s="9">
        <v>0</v>
      </c>
      <c r="AG25" s="9"/>
      <c r="AH25" s="31" t="str">
        <f t="shared" si="0"/>
        <v>проверка пройдена</v>
      </c>
    </row>
    <row r="26" spans="1:34" s="4" customFormat="1" ht="36.75" customHeight="1" x14ac:dyDescent="0.25">
      <c r="A26" s="37" t="s">
        <v>686</v>
      </c>
      <c r="B26" s="37" t="s">
        <v>673</v>
      </c>
      <c r="C26" s="32" t="s">
        <v>537</v>
      </c>
      <c r="D26" s="32" t="str">
        <f>VLOOKUP(C26,'Коды программ'!$A$2:$B$578,2,FALSE)</f>
        <v>Педагогика дополнительного образования</v>
      </c>
      <c r="E26" s="8" t="s">
        <v>11</v>
      </c>
      <c r="F26" s="6" t="s">
        <v>722</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c r="AH26" s="31" t="str">
        <f t="shared" si="0"/>
        <v>проверка пройдена</v>
      </c>
    </row>
    <row r="27" spans="1:34" s="4" customFormat="1" ht="36.75" customHeight="1" x14ac:dyDescent="0.25">
      <c r="A27" s="37" t="s">
        <v>686</v>
      </c>
      <c r="B27" s="37" t="s">
        <v>673</v>
      </c>
      <c r="C27" s="32" t="s">
        <v>537</v>
      </c>
      <c r="D27" s="32" t="str">
        <f>VLOOKUP(C27,'Коды программ'!$A$2:$B$578,2,FALSE)</f>
        <v>Педагогика дополнительного образования</v>
      </c>
      <c r="E27" s="8" t="s">
        <v>10</v>
      </c>
      <c r="F27" s="6" t="s">
        <v>723</v>
      </c>
      <c r="G27" s="9">
        <v>0</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c r="AH27" s="31" t="str">
        <f t="shared" si="0"/>
        <v>проверка пройдена</v>
      </c>
    </row>
    <row r="28" spans="1:34" s="4" customFormat="1" ht="36.75" customHeight="1" x14ac:dyDescent="0.25">
      <c r="A28" s="37" t="s">
        <v>686</v>
      </c>
      <c r="B28" s="37" t="s">
        <v>673</v>
      </c>
      <c r="C28" s="32" t="s">
        <v>537</v>
      </c>
      <c r="D28" s="32" t="str">
        <f>VLOOKUP(C28,'Коды программ'!$A$2:$B$578,2,FALSE)</f>
        <v>Педагогика дополнительного образования</v>
      </c>
      <c r="E28" s="8" t="s">
        <v>1344</v>
      </c>
      <c r="F28" s="6" t="s">
        <v>15</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v>
      </c>
      <c r="AD28" s="9">
        <v>0</v>
      </c>
      <c r="AE28" s="9">
        <v>0</v>
      </c>
      <c r="AF28" s="9">
        <v>0</v>
      </c>
      <c r="AG28" s="9"/>
      <c r="AH28" s="31" t="str">
        <f t="shared" si="0"/>
        <v>проверка пройдена</v>
      </c>
    </row>
    <row r="29" spans="1:34" s="4" customFormat="1" ht="36.75" customHeight="1" x14ac:dyDescent="0.25">
      <c r="A29" s="37" t="s">
        <v>686</v>
      </c>
      <c r="B29" s="37" t="s">
        <v>673</v>
      </c>
      <c r="C29" s="32" t="s">
        <v>538</v>
      </c>
      <c r="D29" s="32" t="str">
        <f>VLOOKUP(C29,'Коды программ'!$A$2:$B$578,2,FALSE)</f>
        <v>Специальное дошкольное образование</v>
      </c>
      <c r="E29" s="8" t="s">
        <v>10</v>
      </c>
      <c r="F29" s="25" t="s">
        <v>721</v>
      </c>
      <c r="G29" s="9">
        <v>20</v>
      </c>
      <c r="H29" s="9">
        <v>14</v>
      </c>
      <c r="I29" s="9">
        <v>9</v>
      </c>
      <c r="J29" s="9">
        <v>0</v>
      </c>
      <c r="K29" s="9">
        <v>0</v>
      </c>
      <c r="L29" s="9">
        <v>1</v>
      </c>
      <c r="M29" s="9">
        <v>3</v>
      </c>
      <c r="N29" s="9">
        <v>0</v>
      </c>
      <c r="O29" s="9">
        <v>0</v>
      </c>
      <c r="P29" s="9">
        <v>2</v>
      </c>
      <c r="Q29" s="9">
        <v>0</v>
      </c>
      <c r="R29" s="9">
        <v>0</v>
      </c>
      <c r="S29" s="9">
        <v>0</v>
      </c>
      <c r="T29" s="9">
        <v>0</v>
      </c>
      <c r="U29" s="9">
        <v>0</v>
      </c>
      <c r="V29" s="9">
        <v>0</v>
      </c>
      <c r="W29" s="9">
        <v>0</v>
      </c>
      <c r="X29" s="9">
        <v>0</v>
      </c>
      <c r="Y29" s="9">
        <v>0</v>
      </c>
      <c r="Z29" s="9">
        <v>0</v>
      </c>
      <c r="AA29" s="9">
        <v>0</v>
      </c>
      <c r="AB29" s="9">
        <v>0</v>
      </c>
      <c r="AC29" s="9">
        <v>0</v>
      </c>
      <c r="AD29" s="9">
        <v>0</v>
      </c>
      <c r="AE29" s="9">
        <v>0</v>
      </c>
      <c r="AF29" s="9">
        <v>0</v>
      </c>
      <c r="AG29" s="9"/>
      <c r="AH29" s="31" t="str">
        <f t="shared" si="0"/>
        <v>проверка пройдена</v>
      </c>
    </row>
    <row r="30" spans="1:34" s="4" customFormat="1" ht="36.75" customHeight="1" x14ac:dyDescent="0.25">
      <c r="A30" s="37" t="s">
        <v>686</v>
      </c>
      <c r="B30" s="37" t="s">
        <v>673</v>
      </c>
      <c r="C30" s="32" t="s">
        <v>538</v>
      </c>
      <c r="D30" s="32" t="str">
        <f>VLOOKUP(C30,'Коды программ'!$A$2:$B$578,2,FALSE)</f>
        <v>Специальное дошкольное образование</v>
      </c>
      <c r="E30" s="8" t="s">
        <v>11</v>
      </c>
      <c r="F30" s="6" t="s">
        <v>722</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c r="AH30" s="31" t="str">
        <f t="shared" si="0"/>
        <v>проверка пройдена</v>
      </c>
    </row>
    <row r="31" spans="1:34" s="4" customFormat="1" ht="36.75" customHeight="1" x14ac:dyDescent="0.25">
      <c r="A31" s="37" t="s">
        <v>686</v>
      </c>
      <c r="B31" s="37" t="s">
        <v>673</v>
      </c>
      <c r="C31" s="32" t="s">
        <v>538</v>
      </c>
      <c r="D31" s="32" t="str">
        <f>VLOOKUP(C31,'Коды программ'!$A$2:$B$578,2,FALSE)</f>
        <v>Специальное дошкольное образование</v>
      </c>
      <c r="E31" s="8" t="s">
        <v>12</v>
      </c>
      <c r="F31" s="6" t="s">
        <v>723</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c r="AH31" s="31" t="str">
        <f t="shared" si="0"/>
        <v>проверка пройдена</v>
      </c>
    </row>
    <row r="32" spans="1:34" s="4" customFormat="1" ht="36.75" customHeight="1" x14ac:dyDescent="0.25">
      <c r="A32" s="37" t="s">
        <v>686</v>
      </c>
      <c r="B32" s="37" t="s">
        <v>673</v>
      </c>
      <c r="C32" s="32" t="s">
        <v>538</v>
      </c>
      <c r="D32" s="32" t="str">
        <f>VLOOKUP(C32,'Коды программ'!$A$2:$B$578,2,FALSE)</f>
        <v>Специальное дошкольное образование</v>
      </c>
      <c r="E32" s="8" t="s">
        <v>13</v>
      </c>
      <c r="F32" s="6" t="s">
        <v>15</v>
      </c>
      <c r="G32" s="9">
        <v>0</v>
      </c>
      <c r="H32" s="9">
        <v>0</v>
      </c>
      <c r="I32" s="9">
        <v>0</v>
      </c>
      <c r="J32" s="9">
        <v>0</v>
      </c>
      <c r="K32" s="9">
        <v>0</v>
      </c>
      <c r="L32" s="9">
        <v>0</v>
      </c>
      <c r="M32" s="9">
        <v>0</v>
      </c>
      <c r="N32" s="9">
        <v>0</v>
      </c>
      <c r="O32" s="9">
        <v>0</v>
      </c>
      <c r="P32" s="9">
        <v>0</v>
      </c>
      <c r="Q32" s="9">
        <v>0</v>
      </c>
      <c r="R32" s="9">
        <v>0</v>
      </c>
      <c r="S32" s="9">
        <v>0</v>
      </c>
      <c r="T32" s="9">
        <v>0</v>
      </c>
      <c r="U32" s="9">
        <v>0</v>
      </c>
      <c r="V32" s="9">
        <v>0</v>
      </c>
      <c r="W32" s="9">
        <v>0</v>
      </c>
      <c r="X32" s="9">
        <v>0</v>
      </c>
      <c r="Y32" s="9">
        <v>0</v>
      </c>
      <c r="Z32" s="9">
        <v>0</v>
      </c>
      <c r="AA32" s="9">
        <v>0</v>
      </c>
      <c r="AB32" s="9">
        <v>0</v>
      </c>
      <c r="AC32" s="9">
        <v>0</v>
      </c>
      <c r="AD32" s="9">
        <v>0</v>
      </c>
      <c r="AE32" s="9">
        <v>0</v>
      </c>
      <c r="AF32" s="9">
        <v>0</v>
      </c>
      <c r="AG32" s="9"/>
      <c r="AH32" s="31" t="str">
        <f t="shared" si="0"/>
        <v>проверка пройдена</v>
      </c>
    </row>
    <row r="33" spans="1:34" s="4" customFormat="1" ht="36.75" customHeight="1" x14ac:dyDescent="0.25">
      <c r="A33" s="37" t="s">
        <v>686</v>
      </c>
      <c r="B33" s="37" t="s">
        <v>673</v>
      </c>
      <c r="C33" s="32" t="s">
        <v>539</v>
      </c>
      <c r="D33" s="32" t="str">
        <f>VLOOKUP(C33,'Коды программ'!$A$2:$B$578,2,FALSE)</f>
        <v>Коррекционная педагогика в начальном образовании</v>
      </c>
      <c r="E33" s="8" t="s">
        <v>14</v>
      </c>
      <c r="F33" s="25" t="s">
        <v>721</v>
      </c>
      <c r="G33" s="9">
        <v>21</v>
      </c>
      <c r="H33" s="9">
        <v>16</v>
      </c>
      <c r="I33" s="9">
        <v>12</v>
      </c>
      <c r="J33" s="9">
        <v>0</v>
      </c>
      <c r="K33" s="9"/>
      <c r="L33" s="9">
        <v>2</v>
      </c>
      <c r="M33" s="9">
        <v>3</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c r="AH33" s="31" t="str">
        <f t="shared" si="0"/>
        <v>проверка пройдена</v>
      </c>
    </row>
    <row r="34" spans="1:34" s="4" customFormat="1" ht="36.75" customHeight="1" x14ac:dyDescent="0.25">
      <c r="A34" s="37" t="s">
        <v>686</v>
      </c>
      <c r="B34" s="37" t="s">
        <v>673</v>
      </c>
      <c r="C34" s="32" t="s">
        <v>539</v>
      </c>
      <c r="D34" s="32" t="str">
        <f>VLOOKUP(C34,'Коды программ'!$A$2:$B$578,2,FALSE)</f>
        <v>Коррекционная педагогика в начальном образовании</v>
      </c>
      <c r="E34" s="8" t="s">
        <v>692</v>
      </c>
      <c r="F34" s="6" t="s">
        <v>722</v>
      </c>
      <c r="G34" s="9">
        <v>0</v>
      </c>
      <c r="H34" s="9">
        <v>0</v>
      </c>
      <c r="I34" s="9">
        <v>0</v>
      </c>
      <c r="J34" s="9">
        <v>0</v>
      </c>
      <c r="K34" s="9">
        <v>0</v>
      </c>
      <c r="L34" s="9">
        <v>0</v>
      </c>
      <c r="M34" s="9">
        <v>0</v>
      </c>
      <c r="N34" s="9">
        <v>0</v>
      </c>
      <c r="O34" s="9">
        <v>0</v>
      </c>
      <c r="P34" s="9">
        <v>0</v>
      </c>
      <c r="Q34" s="9">
        <v>0</v>
      </c>
      <c r="R34" s="9">
        <v>0</v>
      </c>
      <c r="S34" s="9">
        <v>0</v>
      </c>
      <c r="T34" s="9">
        <v>0</v>
      </c>
      <c r="U34" s="9">
        <v>0</v>
      </c>
      <c r="V34" s="9">
        <v>0</v>
      </c>
      <c r="W34" s="9">
        <v>0</v>
      </c>
      <c r="X34" s="9">
        <v>0</v>
      </c>
      <c r="Y34" s="9">
        <v>0</v>
      </c>
      <c r="Z34" s="9">
        <v>0</v>
      </c>
      <c r="AA34" s="9">
        <v>0</v>
      </c>
      <c r="AB34" s="9">
        <v>0</v>
      </c>
      <c r="AC34" s="9">
        <v>0</v>
      </c>
      <c r="AD34" s="9">
        <v>0</v>
      </c>
      <c r="AE34" s="9">
        <v>0</v>
      </c>
      <c r="AF34" s="9">
        <v>0</v>
      </c>
      <c r="AG34" s="9"/>
      <c r="AH34" s="31" t="str">
        <f t="shared" si="0"/>
        <v>проверка пройдена</v>
      </c>
    </row>
    <row r="35" spans="1:34" s="4" customFormat="1" ht="36.75" customHeight="1" x14ac:dyDescent="0.25">
      <c r="A35" s="37" t="s">
        <v>686</v>
      </c>
      <c r="B35" s="37" t="s">
        <v>673</v>
      </c>
      <c r="C35" s="32" t="s">
        <v>539</v>
      </c>
      <c r="D35" s="32" t="str">
        <f>VLOOKUP(C35,'Коды программ'!$A$2:$B$578,2,FALSE)</f>
        <v>Коррекционная педагогика в начальном образовании</v>
      </c>
      <c r="E35" s="8" t="s">
        <v>693</v>
      </c>
      <c r="F35" s="6" t="s">
        <v>723</v>
      </c>
      <c r="G35" s="9">
        <v>0</v>
      </c>
      <c r="H35" s="9">
        <v>0</v>
      </c>
      <c r="I35" s="9">
        <v>0</v>
      </c>
      <c r="J35" s="9">
        <v>0</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c r="AH35" s="31" t="str">
        <f t="shared" si="0"/>
        <v>проверка пройдена</v>
      </c>
    </row>
    <row r="36" spans="1:34" s="4" customFormat="1" ht="36.75" customHeight="1" x14ac:dyDescent="0.25">
      <c r="A36" s="37" t="s">
        <v>686</v>
      </c>
      <c r="B36" s="37" t="s">
        <v>673</v>
      </c>
      <c r="C36" s="32" t="s">
        <v>539</v>
      </c>
      <c r="D36" s="32" t="str">
        <f>VLOOKUP(C36,'Коды программ'!$A$2:$B$578,2,FALSE)</f>
        <v>Коррекционная педагогика в начальном образовании</v>
      </c>
      <c r="E36" s="8" t="s">
        <v>694</v>
      </c>
      <c r="F36" s="6" t="s">
        <v>15</v>
      </c>
      <c r="G36" s="9">
        <v>0</v>
      </c>
      <c r="H36" s="9">
        <v>0</v>
      </c>
      <c r="I36" s="9">
        <v>0</v>
      </c>
      <c r="J36" s="9">
        <v>0</v>
      </c>
      <c r="K36" s="9">
        <v>0</v>
      </c>
      <c r="L36" s="9">
        <v>0</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c r="AH36" s="31" t="str">
        <f t="shared" si="0"/>
        <v>проверка пройдена</v>
      </c>
    </row>
    <row r="37" spans="1:34" s="4" customFormat="1" ht="36.75" customHeight="1" x14ac:dyDescent="0.25">
      <c r="A37" s="37" t="s">
        <v>686</v>
      </c>
      <c r="B37" s="37" t="s">
        <v>673</v>
      </c>
      <c r="C37" s="32" t="s">
        <v>544</v>
      </c>
      <c r="D37" s="32" t="str">
        <f>VLOOKUP(C37,'Коды программ'!$A$2:$B$578,2,FALSE)</f>
        <v>Документационное обеспечение управления и архивоведение</v>
      </c>
      <c r="E37" s="8" t="s">
        <v>695</v>
      </c>
      <c r="F37" s="25" t="s">
        <v>721</v>
      </c>
      <c r="G37" s="9">
        <v>71</v>
      </c>
      <c r="H37" s="9">
        <v>58</v>
      </c>
      <c r="I37" s="9">
        <v>11</v>
      </c>
      <c r="J37" s="9">
        <v>0</v>
      </c>
      <c r="K37" s="9">
        <v>1</v>
      </c>
      <c r="L37" s="9">
        <v>3</v>
      </c>
      <c r="M37" s="9">
        <v>4</v>
      </c>
      <c r="N37" s="9">
        <v>0</v>
      </c>
      <c r="O37" s="9">
        <v>0</v>
      </c>
      <c r="P37" s="9">
        <v>5</v>
      </c>
      <c r="Q37" s="9">
        <v>0</v>
      </c>
      <c r="R37" s="9">
        <v>0</v>
      </c>
      <c r="S37" s="9">
        <v>0</v>
      </c>
      <c r="T37" s="9">
        <v>0</v>
      </c>
      <c r="U37" s="9">
        <v>0</v>
      </c>
      <c r="V37" s="9">
        <v>0</v>
      </c>
      <c r="W37" s="9">
        <v>0</v>
      </c>
      <c r="X37" s="9">
        <v>0</v>
      </c>
      <c r="Y37" s="9">
        <v>0</v>
      </c>
      <c r="Z37" s="9">
        <v>0</v>
      </c>
      <c r="AA37" s="9">
        <v>0</v>
      </c>
      <c r="AB37" s="9">
        <v>0</v>
      </c>
      <c r="AC37" s="9">
        <v>0</v>
      </c>
      <c r="AD37" s="9">
        <v>0</v>
      </c>
      <c r="AE37" s="9">
        <v>0</v>
      </c>
      <c r="AF37" s="9">
        <v>0</v>
      </c>
      <c r="AG37" s="9"/>
      <c r="AH37" s="31" t="str">
        <f t="shared" si="0"/>
        <v>проверка пройдена</v>
      </c>
    </row>
    <row r="38" spans="1:34" s="4" customFormat="1" ht="36.75" customHeight="1" x14ac:dyDescent="0.25">
      <c r="A38" s="37" t="s">
        <v>686</v>
      </c>
      <c r="B38" s="37" t="s">
        <v>673</v>
      </c>
      <c r="C38" s="32" t="s">
        <v>544</v>
      </c>
      <c r="D38" s="32" t="str">
        <f>VLOOKUP(C38,'Коды программ'!$A$2:$B$578,2,FALSE)</f>
        <v>Документационное обеспечение управления и архивоведение</v>
      </c>
      <c r="E38" s="8" t="s">
        <v>696</v>
      </c>
      <c r="F38" s="6" t="s">
        <v>722</v>
      </c>
      <c r="G38" s="9">
        <v>0</v>
      </c>
      <c r="H38" s="9">
        <v>0</v>
      </c>
      <c r="I38" s="9">
        <v>0</v>
      </c>
      <c r="J38" s="9">
        <v>0</v>
      </c>
      <c r="K38" s="9">
        <v>0</v>
      </c>
      <c r="L38" s="9">
        <v>0</v>
      </c>
      <c r="M38" s="9">
        <v>0</v>
      </c>
      <c r="N38" s="9">
        <v>0</v>
      </c>
      <c r="O38" s="9">
        <v>0</v>
      </c>
      <c r="P38" s="9">
        <v>0</v>
      </c>
      <c r="Q38" s="9">
        <v>0</v>
      </c>
      <c r="R38" s="9">
        <v>0</v>
      </c>
      <c r="S38" s="9">
        <v>0</v>
      </c>
      <c r="T38" s="9">
        <v>0</v>
      </c>
      <c r="U38" s="9">
        <v>0</v>
      </c>
      <c r="V38" s="9">
        <v>0</v>
      </c>
      <c r="W38" s="9">
        <v>0</v>
      </c>
      <c r="X38" s="9">
        <v>0</v>
      </c>
      <c r="Y38" s="9">
        <v>0</v>
      </c>
      <c r="Z38" s="9">
        <v>0</v>
      </c>
      <c r="AA38" s="9">
        <v>0</v>
      </c>
      <c r="AB38" s="9">
        <v>0</v>
      </c>
      <c r="AC38" s="9">
        <v>0</v>
      </c>
      <c r="AD38" s="9">
        <v>0</v>
      </c>
      <c r="AE38" s="9">
        <v>0</v>
      </c>
      <c r="AF38" s="9">
        <v>0</v>
      </c>
      <c r="AG38" s="9"/>
      <c r="AH38" s="31" t="str">
        <f t="shared" si="0"/>
        <v>проверка пройдена</v>
      </c>
    </row>
    <row r="39" spans="1:34" s="4" customFormat="1" ht="36.75" customHeight="1" x14ac:dyDescent="0.25">
      <c r="A39" s="37" t="s">
        <v>686</v>
      </c>
      <c r="B39" s="37" t="s">
        <v>673</v>
      </c>
      <c r="C39" s="32" t="s">
        <v>544</v>
      </c>
      <c r="D39" s="32" t="str">
        <f>VLOOKUP(C39,'Коды программ'!$A$2:$B$578,2,FALSE)</f>
        <v>Документационное обеспечение управления и архивоведение</v>
      </c>
      <c r="E39" s="8" t="s">
        <v>697</v>
      </c>
      <c r="F39" s="6" t="s">
        <v>723</v>
      </c>
      <c r="G39" s="9">
        <v>0</v>
      </c>
      <c r="H39" s="9">
        <v>0</v>
      </c>
      <c r="I39" s="9">
        <v>0</v>
      </c>
      <c r="J39" s="9">
        <v>0</v>
      </c>
      <c r="K39" s="9">
        <v>0</v>
      </c>
      <c r="L39" s="9">
        <v>0</v>
      </c>
      <c r="M39" s="9">
        <v>0</v>
      </c>
      <c r="N39" s="9">
        <v>0</v>
      </c>
      <c r="O39" s="9">
        <v>0</v>
      </c>
      <c r="P39" s="9">
        <v>0</v>
      </c>
      <c r="Q39" s="9">
        <v>0</v>
      </c>
      <c r="R39" s="9">
        <v>0</v>
      </c>
      <c r="S39" s="9">
        <v>0</v>
      </c>
      <c r="T39" s="9">
        <v>0</v>
      </c>
      <c r="U39" s="9">
        <v>0</v>
      </c>
      <c r="V39" s="9">
        <v>0</v>
      </c>
      <c r="W39" s="9">
        <v>0</v>
      </c>
      <c r="X39" s="9">
        <v>0</v>
      </c>
      <c r="Y39" s="9">
        <v>0</v>
      </c>
      <c r="Z39" s="9">
        <v>0</v>
      </c>
      <c r="AA39" s="9">
        <v>0</v>
      </c>
      <c r="AB39" s="9">
        <v>0</v>
      </c>
      <c r="AC39" s="9">
        <v>0</v>
      </c>
      <c r="AD39" s="9">
        <v>0</v>
      </c>
      <c r="AE39" s="9">
        <v>0</v>
      </c>
      <c r="AF39" s="9">
        <v>0</v>
      </c>
      <c r="AG39" s="9"/>
      <c r="AH39" s="31" t="str">
        <f t="shared" si="0"/>
        <v>проверка пройдена</v>
      </c>
    </row>
    <row r="40" spans="1:34" s="4" customFormat="1" ht="36.75" customHeight="1" x14ac:dyDescent="0.25">
      <c r="A40" s="37" t="s">
        <v>686</v>
      </c>
      <c r="B40" s="37" t="s">
        <v>673</v>
      </c>
      <c r="C40" s="32" t="s">
        <v>544</v>
      </c>
      <c r="D40" s="32" t="str">
        <f>VLOOKUP(C40,'Коды программ'!$A$2:$B$578,2,FALSE)</f>
        <v>Документационное обеспечение управления и архивоведение</v>
      </c>
      <c r="E40" s="8" t="s">
        <v>698</v>
      </c>
      <c r="F40" s="6" t="s">
        <v>15</v>
      </c>
      <c r="G40" s="9">
        <v>0</v>
      </c>
      <c r="H40" s="9">
        <v>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0</v>
      </c>
      <c r="AB40" s="9">
        <v>0</v>
      </c>
      <c r="AC40" s="9">
        <v>0</v>
      </c>
      <c r="AD40" s="9">
        <v>0</v>
      </c>
      <c r="AE40" s="9">
        <v>0</v>
      </c>
      <c r="AF40" s="9">
        <v>0</v>
      </c>
      <c r="AG40" s="9"/>
      <c r="AH40" s="31" t="str">
        <f t="shared" si="0"/>
        <v>проверка пройдена</v>
      </c>
    </row>
    <row r="41" spans="1:34" s="4" customFormat="1" ht="36.75" customHeight="1" x14ac:dyDescent="0.25">
      <c r="A41" s="37" t="s">
        <v>686</v>
      </c>
      <c r="B41" s="37" t="s">
        <v>673</v>
      </c>
      <c r="C41" s="32" t="s">
        <v>545</v>
      </c>
      <c r="D41" s="32" t="str">
        <f>VLOOKUP(C41,'Коды программ'!$A$2:$B$578,2,FALSE)</f>
        <v>Физическая культура</v>
      </c>
      <c r="E41" s="8" t="s">
        <v>699</v>
      </c>
      <c r="F41" s="25" t="s">
        <v>721</v>
      </c>
      <c r="G41" s="9">
        <v>62</v>
      </c>
      <c r="H41" s="9">
        <v>53</v>
      </c>
      <c r="I41" s="9">
        <v>33</v>
      </c>
      <c r="J41" s="9">
        <v>0</v>
      </c>
      <c r="K41" s="9">
        <v>0</v>
      </c>
      <c r="L41" s="9">
        <v>0</v>
      </c>
      <c r="M41" s="9">
        <v>6</v>
      </c>
      <c r="N41" s="9">
        <v>3</v>
      </c>
      <c r="O41" s="9">
        <v>0</v>
      </c>
      <c r="P41" s="9">
        <v>0</v>
      </c>
      <c r="Q41" s="9">
        <v>0</v>
      </c>
      <c r="R41" s="9">
        <v>0</v>
      </c>
      <c r="S41" s="9">
        <v>0</v>
      </c>
      <c r="T41" s="9">
        <v>0</v>
      </c>
      <c r="U41" s="9">
        <v>0</v>
      </c>
      <c r="V41" s="9">
        <v>0</v>
      </c>
      <c r="W41" s="9">
        <v>0</v>
      </c>
      <c r="X41" s="9">
        <v>0</v>
      </c>
      <c r="Y41" s="9">
        <v>0</v>
      </c>
      <c r="Z41" s="9">
        <v>0</v>
      </c>
      <c r="AA41" s="9">
        <v>0</v>
      </c>
      <c r="AB41" s="9">
        <v>0</v>
      </c>
      <c r="AC41" s="9">
        <v>0</v>
      </c>
      <c r="AD41" s="9">
        <v>0</v>
      </c>
      <c r="AE41" s="9">
        <v>0</v>
      </c>
      <c r="AF41" s="9">
        <v>0</v>
      </c>
      <c r="AG41" s="9"/>
      <c r="AH41" s="31" t="str">
        <f t="shared" si="0"/>
        <v>проверка пройдена</v>
      </c>
    </row>
    <row r="42" spans="1:34" s="4" customFormat="1" ht="36.75" customHeight="1" x14ac:dyDescent="0.25">
      <c r="A42" s="37" t="s">
        <v>686</v>
      </c>
      <c r="B42" s="37" t="s">
        <v>673</v>
      </c>
      <c r="C42" s="32" t="s">
        <v>545</v>
      </c>
      <c r="D42" s="32" t="str">
        <f>VLOOKUP(C42,'Коды программ'!$A$2:$B$578,2,FALSE)</f>
        <v>Физическая культура</v>
      </c>
      <c r="E42" s="8" t="s">
        <v>700</v>
      </c>
      <c r="F42" s="6" t="s">
        <v>722</v>
      </c>
      <c r="G42" s="9">
        <v>1</v>
      </c>
      <c r="H42" s="9">
        <v>1</v>
      </c>
      <c r="I42" s="9">
        <v>1</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c r="AH42" s="31" t="str">
        <f t="shared" si="0"/>
        <v>проверка пройдена</v>
      </c>
    </row>
    <row r="43" spans="1:34" s="4" customFormat="1" ht="36.75" customHeight="1" x14ac:dyDescent="0.25">
      <c r="A43" s="37" t="s">
        <v>686</v>
      </c>
      <c r="B43" s="37" t="s">
        <v>673</v>
      </c>
      <c r="C43" s="32" t="s">
        <v>545</v>
      </c>
      <c r="D43" s="32" t="str">
        <f>VLOOKUP(C43,'Коды программ'!$A$2:$B$578,2,FALSE)</f>
        <v>Физическая культура</v>
      </c>
      <c r="E43" s="8" t="s">
        <v>701</v>
      </c>
      <c r="F43" s="6" t="s">
        <v>723</v>
      </c>
      <c r="G43" s="9">
        <v>1</v>
      </c>
      <c r="H43" s="9">
        <v>1</v>
      </c>
      <c r="I43" s="9">
        <v>1</v>
      </c>
      <c r="J43" s="9">
        <v>0</v>
      </c>
      <c r="K43" s="9">
        <v>0</v>
      </c>
      <c r="L43" s="9">
        <v>0</v>
      </c>
      <c r="M43" s="9">
        <v>0</v>
      </c>
      <c r="N43" s="9">
        <v>0</v>
      </c>
      <c r="O43" s="9">
        <v>0</v>
      </c>
      <c r="P43" s="9">
        <v>0</v>
      </c>
      <c r="Q43" s="9">
        <v>0</v>
      </c>
      <c r="R43" s="9">
        <v>0</v>
      </c>
      <c r="S43" s="9">
        <v>0</v>
      </c>
      <c r="T43" s="9">
        <v>0</v>
      </c>
      <c r="U43" s="9">
        <v>0</v>
      </c>
      <c r="V43" s="9">
        <v>0</v>
      </c>
      <c r="W43" s="9">
        <v>0</v>
      </c>
      <c r="X43" s="9">
        <v>0</v>
      </c>
      <c r="Y43" s="9">
        <v>0</v>
      </c>
      <c r="Z43" s="9">
        <v>0</v>
      </c>
      <c r="AA43" s="9">
        <v>0</v>
      </c>
      <c r="AB43" s="9">
        <v>0</v>
      </c>
      <c r="AC43" s="9">
        <v>0</v>
      </c>
      <c r="AD43" s="9">
        <v>0</v>
      </c>
      <c r="AE43" s="9">
        <v>0</v>
      </c>
      <c r="AF43" s="9">
        <v>0</v>
      </c>
      <c r="AG43" s="9"/>
      <c r="AH43" s="31" t="str">
        <f t="shared" si="0"/>
        <v>проверка пройдена</v>
      </c>
    </row>
    <row r="44" spans="1:34" s="4" customFormat="1" ht="36.75" customHeight="1" x14ac:dyDescent="0.25">
      <c r="A44" s="37" t="s">
        <v>686</v>
      </c>
      <c r="B44" s="37" t="s">
        <v>673</v>
      </c>
      <c r="C44" s="32" t="s">
        <v>545</v>
      </c>
      <c r="D44" s="32" t="str">
        <f>VLOOKUP(C44,'Коды программ'!$A$2:$B$578,2,FALSE)</f>
        <v>Физическая культура</v>
      </c>
      <c r="E44" s="8" t="s">
        <v>702</v>
      </c>
      <c r="F44" s="6" t="s">
        <v>15</v>
      </c>
      <c r="G44" s="9">
        <v>0</v>
      </c>
      <c r="H44" s="9">
        <v>0</v>
      </c>
      <c r="I44" s="9">
        <v>0</v>
      </c>
      <c r="J44" s="9">
        <v>0</v>
      </c>
      <c r="K44" s="9">
        <v>0</v>
      </c>
      <c r="L44" s="9">
        <v>0</v>
      </c>
      <c r="M44" s="9">
        <v>0</v>
      </c>
      <c r="N44" s="9">
        <v>0</v>
      </c>
      <c r="O44" s="9">
        <v>0</v>
      </c>
      <c r="P44" s="9">
        <v>0</v>
      </c>
      <c r="Q44" s="9">
        <v>0</v>
      </c>
      <c r="R44" s="9">
        <v>0</v>
      </c>
      <c r="S44" s="9">
        <v>0</v>
      </c>
      <c r="T44" s="9">
        <v>0</v>
      </c>
      <c r="U44" s="9">
        <v>0</v>
      </c>
      <c r="V44" s="9">
        <v>0</v>
      </c>
      <c r="W44" s="9">
        <v>0</v>
      </c>
      <c r="X44" s="9">
        <v>0</v>
      </c>
      <c r="Y44" s="9">
        <v>0</v>
      </c>
      <c r="Z44" s="9">
        <v>0</v>
      </c>
      <c r="AA44" s="9">
        <v>0</v>
      </c>
      <c r="AB44" s="9">
        <v>0</v>
      </c>
      <c r="AC44" s="9">
        <v>0</v>
      </c>
      <c r="AD44" s="9">
        <v>0</v>
      </c>
      <c r="AE44" s="9">
        <v>0</v>
      </c>
      <c r="AF44" s="9">
        <v>0</v>
      </c>
      <c r="AG44" s="9"/>
      <c r="AH44" s="31" t="str">
        <f t="shared" si="0"/>
        <v>проверка пройдена</v>
      </c>
    </row>
    <row r="45" spans="1:34" s="4" customFormat="1" ht="36.75" customHeight="1" x14ac:dyDescent="0.25">
      <c r="A45" s="37" t="s">
        <v>686</v>
      </c>
      <c r="B45" s="37" t="s">
        <v>673</v>
      </c>
      <c r="C45" s="32" t="s">
        <v>556</v>
      </c>
      <c r="D45" s="32" t="str">
        <f>VLOOKUP(C45,'Коды программ'!$A$2:$B$578,2,FALSE)</f>
        <v>Музыкальное образование</v>
      </c>
      <c r="E45" s="8" t="s">
        <v>703</v>
      </c>
      <c r="F45" s="25" t="s">
        <v>721</v>
      </c>
      <c r="G45" s="9">
        <v>16</v>
      </c>
      <c r="H45" s="9">
        <v>8</v>
      </c>
      <c r="I45" s="9">
        <v>6</v>
      </c>
      <c r="J45" s="9">
        <v>0</v>
      </c>
      <c r="K45" s="9">
        <v>0</v>
      </c>
      <c r="L45" s="9">
        <v>1</v>
      </c>
      <c r="M45" s="9">
        <v>7</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c r="AH45" s="31" t="str">
        <f t="shared" si="0"/>
        <v>проверка пройдена</v>
      </c>
    </row>
    <row r="46" spans="1:34" s="4" customFormat="1" ht="36.75" customHeight="1" x14ac:dyDescent="0.25">
      <c r="A46" s="37" t="s">
        <v>686</v>
      </c>
      <c r="B46" s="37" t="s">
        <v>673</v>
      </c>
      <c r="C46" s="32" t="s">
        <v>556</v>
      </c>
      <c r="D46" s="32" t="str">
        <f>VLOOKUP(C46,'Коды программ'!$A$2:$B$578,2,FALSE)</f>
        <v>Музыкальное образование</v>
      </c>
      <c r="E46" s="8" t="s">
        <v>704</v>
      </c>
      <c r="F46" s="6" t="s">
        <v>722</v>
      </c>
      <c r="G46" s="9">
        <v>0</v>
      </c>
      <c r="H46" s="9">
        <v>0</v>
      </c>
      <c r="I46" s="9">
        <v>0</v>
      </c>
      <c r="J46" s="9">
        <v>0</v>
      </c>
      <c r="K46" s="9">
        <v>0</v>
      </c>
      <c r="L46" s="9">
        <v>0</v>
      </c>
      <c r="M46" s="9">
        <v>0</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c r="AH46" s="31" t="str">
        <f t="shared" si="0"/>
        <v>проверка пройдена</v>
      </c>
    </row>
    <row r="47" spans="1:34" s="4" customFormat="1" ht="36.75" customHeight="1" x14ac:dyDescent="0.25">
      <c r="A47" s="37" t="s">
        <v>686</v>
      </c>
      <c r="B47" s="37" t="s">
        <v>673</v>
      </c>
      <c r="C47" s="32" t="s">
        <v>556</v>
      </c>
      <c r="D47" s="32" t="str">
        <f>VLOOKUP(C47,'Коды программ'!$A$2:$B$578,2,FALSE)</f>
        <v>Музыкальное образование</v>
      </c>
      <c r="E47" s="8" t="s">
        <v>705</v>
      </c>
      <c r="F47" s="6" t="s">
        <v>723</v>
      </c>
      <c r="G47" s="9">
        <v>0</v>
      </c>
      <c r="H47" s="9">
        <v>0</v>
      </c>
      <c r="I47" s="9">
        <v>0</v>
      </c>
      <c r="J47" s="9">
        <v>0</v>
      </c>
      <c r="K47" s="9">
        <v>0</v>
      </c>
      <c r="L47" s="9">
        <v>0</v>
      </c>
      <c r="M47" s="9">
        <v>0</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c r="AH47" s="31" t="str">
        <f t="shared" si="0"/>
        <v>проверка пройдена</v>
      </c>
    </row>
    <row r="48" spans="1:34" s="4" customFormat="1" ht="36.75" customHeight="1" x14ac:dyDescent="0.25">
      <c r="A48" s="37" t="s">
        <v>686</v>
      </c>
      <c r="B48" s="37" t="s">
        <v>673</v>
      </c>
      <c r="C48" s="32" t="s">
        <v>556</v>
      </c>
      <c r="D48" s="32" t="str">
        <f>VLOOKUP(C48,'Коды программ'!$A$2:$B$578,2,FALSE)</f>
        <v>Музыкальное образование</v>
      </c>
      <c r="E48" s="8" t="s">
        <v>706</v>
      </c>
      <c r="F48" s="6" t="s">
        <v>15</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c r="AH48" s="31" t="str">
        <f t="shared" si="0"/>
        <v>проверка пройдена</v>
      </c>
    </row>
    <row r="49" spans="1:34" s="4" customFormat="1" ht="36.75" customHeight="1" x14ac:dyDescent="0.25">
      <c r="A49" s="37" t="s">
        <v>686</v>
      </c>
      <c r="B49" s="37" t="s">
        <v>673</v>
      </c>
      <c r="C49" s="35" t="s">
        <v>584</v>
      </c>
      <c r="D49" s="35" t="str">
        <f>VLOOKUP(C49,'Коды программ'!$A$2:$B$578,2,FALSE)</f>
        <v>Графический дизайнер</v>
      </c>
      <c r="E49" s="8" t="s">
        <v>711</v>
      </c>
      <c r="F49" s="25" t="s">
        <v>721</v>
      </c>
      <c r="G49" s="9">
        <v>17</v>
      </c>
      <c r="H49" s="9">
        <v>6</v>
      </c>
      <c r="I49" s="9">
        <v>6</v>
      </c>
      <c r="J49" s="9">
        <v>0</v>
      </c>
      <c r="K49" s="9">
        <v>0</v>
      </c>
      <c r="L49" s="9">
        <v>7</v>
      </c>
      <c r="M49" s="9">
        <v>4</v>
      </c>
      <c r="N49" s="9">
        <v>0</v>
      </c>
      <c r="O49" s="9">
        <v>0</v>
      </c>
      <c r="P49" s="9">
        <v>0</v>
      </c>
      <c r="Q49" s="9">
        <v>0</v>
      </c>
      <c r="R49" s="9">
        <v>0</v>
      </c>
      <c r="S49" s="9">
        <v>0</v>
      </c>
      <c r="T49" s="9">
        <v>0</v>
      </c>
      <c r="U49" s="9">
        <v>0</v>
      </c>
      <c r="V49" s="9">
        <v>0</v>
      </c>
      <c r="W49" s="9">
        <v>0</v>
      </c>
      <c r="X49" s="9">
        <v>0</v>
      </c>
      <c r="Y49" s="9">
        <v>0</v>
      </c>
      <c r="Z49" s="9">
        <v>0</v>
      </c>
      <c r="AA49" s="9">
        <v>0</v>
      </c>
      <c r="AB49" s="9">
        <v>0</v>
      </c>
      <c r="AC49" s="9">
        <v>0</v>
      </c>
      <c r="AD49" s="9">
        <v>0</v>
      </c>
      <c r="AE49" s="9">
        <v>0</v>
      </c>
      <c r="AF49" s="9">
        <v>0</v>
      </c>
      <c r="AG49" s="9"/>
      <c r="AH49" s="36" t="str">
        <f t="shared" si="0"/>
        <v>проверка пройдена</v>
      </c>
    </row>
    <row r="50" spans="1:34" s="4" customFormat="1" ht="36.75" customHeight="1" x14ac:dyDescent="0.25">
      <c r="A50" s="37" t="s">
        <v>686</v>
      </c>
      <c r="B50" s="37" t="s">
        <v>673</v>
      </c>
      <c r="C50" s="35" t="s">
        <v>584</v>
      </c>
      <c r="D50" s="35" t="str">
        <f>VLOOKUP(C50,'Коды программ'!$A$2:$B$578,2,FALSE)</f>
        <v>Графический дизайнер</v>
      </c>
      <c r="E50" s="8" t="s">
        <v>712</v>
      </c>
      <c r="F50" s="6" t="s">
        <v>722</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c r="AH50" s="36" t="str">
        <f t="shared" si="0"/>
        <v>проверка пройдена</v>
      </c>
    </row>
    <row r="51" spans="1:34" s="4" customFormat="1" ht="36.75" customHeight="1" x14ac:dyDescent="0.25">
      <c r="A51" s="37" t="s">
        <v>686</v>
      </c>
      <c r="B51" s="37" t="s">
        <v>673</v>
      </c>
      <c r="C51" s="35" t="s">
        <v>584</v>
      </c>
      <c r="D51" s="35" t="str">
        <f>VLOOKUP(C51,'Коды программ'!$A$2:$B$578,2,FALSE)</f>
        <v>Графический дизайнер</v>
      </c>
      <c r="E51" s="8" t="s">
        <v>713</v>
      </c>
      <c r="F51" s="6" t="s">
        <v>723</v>
      </c>
      <c r="G51" s="9">
        <v>0</v>
      </c>
      <c r="H51" s="9">
        <v>0</v>
      </c>
      <c r="I51" s="9">
        <v>0</v>
      </c>
      <c r="J51" s="9">
        <v>0</v>
      </c>
      <c r="K51" s="9">
        <v>0</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c r="AH51" s="36" t="str">
        <f t="shared" si="0"/>
        <v>проверка пройдена</v>
      </c>
    </row>
    <row r="52" spans="1:34" s="4" customFormat="1" ht="36.75" customHeight="1" x14ac:dyDescent="0.25">
      <c r="A52" s="37" t="s">
        <v>686</v>
      </c>
      <c r="B52" s="37" t="s">
        <v>673</v>
      </c>
      <c r="C52" s="35" t="s">
        <v>584</v>
      </c>
      <c r="D52" s="35" t="str">
        <f>VLOOKUP(C52,'Коды программ'!$A$2:$B$578,2,FALSE)</f>
        <v>Графический дизайнер</v>
      </c>
      <c r="E52" s="8" t="s">
        <v>714</v>
      </c>
      <c r="F52" s="6" t="s">
        <v>15</v>
      </c>
      <c r="G52" s="9">
        <v>0</v>
      </c>
      <c r="H52" s="9">
        <v>0</v>
      </c>
      <c r="I52" s="9">
        <v>0</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c r="AH52" s="36" t="str">
        <f t="shared" si="0"/>
        <v>проверка пройдена</v>
      </c>
    </row>
    <row r="53" spans="1:34" s="4" customFormat="1" ht="27" customHeight="1" x14ac:dyDescent="0.25">
      <c r="A53" s="37" t="s">
        <v>686</v>
      </c>
      <c r="B53" s="37" t="s">
        <v>673</v>
      </c>
      <c r="C53" s="16"/>
      <c r="D53" s="24" t="e">
        <f>VLOOKUP(C53,'Коды программ'!$A$2:$B$578,2,FALSE)</f>
        <v>#N/A</v>
      </c>
      <c r="E53" s="8" t="s">
        <v>14</v>
      </c>
      <c r="F53" s="6" t="s">
        <v>18</v>
      </c>
      <c r="G53" s="9">
        <v>0</v>
      </c>
      <c r="H53" s="9">
        <v>0</v>
      </c>
      <c r="I53" s="9">
        <v>0</v>
      </c>
      <c r="J53" s="9">
        <v>0</v>
      </c>
      <c r="K53" s="9">
        <v>0</v>
      </c>
      <c r="L53" s="9">
        <v>0</v>
      </c>
      <c r="M53" s="9">
        <v>0</v>
      </c>
      <c r="N53" s="9">
        <v>0</v>
      </c>
      <c r="O53" s="9">
        <v>0</v>
      </c>
      <c r="P53" s="9">
        <v>0</v>
      </c>
      <c r="Q53" s="9">
        <v>0</v>
      </c>
      <c r="R53" s="9">
        <v>0</v>
      </c>
      <c r="S53" s="9">
        <v>0</v>
      </c>
      <c r="T53" s="9">
        <v>0</v>
      </c>
      <c r="U53" s="9">
        <v>0</v>
      </c>
      <c r="V53" s="9">
        <v>0</v>
      </c>
      <c r="W53" s="9">
        <v>0</v>
      </c>
      <c r="X53" s="9">
        <v>0</v>
      </c>
      <c r="Y53" s="9">
        <v>0</v>
      </c>
      <c r="Z53" s="9">
        <v>0</v>
      </c>
      <c r="AA53" s="9">
        <v>0</v>
      </c>
      <c r="AB53" s="9">
        <v>0</v>
      </c>
      <c r="AC53" s="9">
        <v>0</v>
      </c>
      <c r="AD53" s="9">
        <v>0</v>
      </c>
      <c r="AE53" s="9">
        <v>0</v>
      </c>
      <c r="AF53" s="9">
        <v>0</v>
      </c>
      <c r="AG53" s="9"/>
      <c r="AH53" s="28" t="str">
        <f t="shared" si="0"/>
        <v>проверка пройдена</v>
      </c>
    </row>
    <row r="54" spans="1:34" ht="64.5" customHeight="1" x14ac:dyDescent="0.3">
      <c r="A54" s="58" t="s">
        <v>725</v>
      </c>
      <c r="B54" s="58"/>
      <c r="C54" s="58"/>
      <c r="D54" s="58"/>
      <c r="E54" s="58"/>
      <c r="F54" s="58"/>
      <c r="G54" s="29"/>
      <c r="H54" s="39">
        <f>SUM(H9:H53)</f>
        <v>324</v>
      </c>
      <c r="I54" s="39">
        <f>SUM(I9:I53)</f>
        <v>208</v>
      </c>
      <c r="J54" s="39">
        <f>SUM(J9:J53)</f>
        <v>27</v>
      </c>
      <c r="K54" s="39">
        <f>SUM(K9:K53)</f>
        <v>2</v>
      </c>
      <c r="L54" s="39">
        <f>SUM(L9:L53)</f>
        <v>20</v>
      </c>
      <c r="M54" s="29"/>
      <c r="N54" s="29"/>
      <c r="O54" s="29"/>
      <c r="P54" s="29"/>
      <c r="Q54" s="29"/>
      <c r="R54" s="29"/>
      <c r="S54" s="29"/>
      <c r="T54" s="29"/>
      <c r="U54" s="29"/>
      <c r="V54" s="29"/>
      <c r="W54" s="14"/>
      <c r="X54" s="14"/>
      <c r="Y54" s="14"/>
      <c r="Z54" s="14"/>
      <c r="AA54" s="14"/>
      <c r="AB54" s="14"/>
      <c r="AC54" s="14"/>
      <c r="AD54" s="14"/>
      <c r="AE54" s="14"/>
      <c r="AF54" s="14"/>
      <c r="AG54" s="7"/>
    </row>
    <row r="56" spans="1:34" ht="114" customHeight="1" x14ac:dyDescent="0.3">
      <c r="A56" s="56" t="s">
        <v>1330</v>
      </c>
      <c r="B56" s="56"/>
      <c r="C56" s="56"/>
      <c r="D56" s="56"/>
    </row>
    <row r="57" spans="1:34" ht="40.5" x14ac:dyDescent="0.3">
      <c r="A57" s="26" t="s">
        <v>1319</v>
      </c>
      <c r="B57" s="26" t="s">
        <v>1320</v>
      </c>
      <c r="C57" s="26" t="s">
        <v>1321</v>
      </c>
      <c r="D57" s="26" t="s">
        <v>1322</v>
      </c>
      <c r="K57" s="15"/>
    </row>
    <row r="58" spans="1:34" ht="108" customHeight="1" x14ac:dyDescent="0.3">
      <c r="A58" s="27" t="s">
        <v>1345</v>
      </c>
      <c r="B58" s="27" t="s">
        <v>1346</v>
      </c>
      <c r="C58" s="27" t="s">
        <v>1347</v>
      </c>
      <c r="D58" s="27">
        <v>89822888535</v>
      </c>
    </row>
  </sheetData>
  <mergeCells count="18">
    <mergeCell ref="A56:D56"/>
    <mergeCell ref="AH5:AH7"/>
    <mergeCell ref="A54:F54"/>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C9:C48 C49:C53</xm:sqref>
        </x14:dataValidation>
        <x14:dataValidation type="list" allowBlank="1" showInputMessage="1" showErrorMessage="1">
          <x14:formula1>
            <xm:f>'Коды программ'!$G$2:$G$86</xm:f>
          </x14:formula1>
          <xm:sqref>B9:B48 B49:B53</xm:sqref>
        </x14:dataValidation>
        <x14:dataValidation type="list" allowBlank="1" showInputMessage="1" showErrorMessage="1">
          <x14:formula1>
            <xm:f>'Коды программ'!$K$2:$K$9</xm:f>
          </x14:formula1>
          <xm:sqref>A9:A48 A49:A53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2022-09-05T13:07:58Z</dcterms:modified>
</cp:coreProperties>
</file>